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date1904="1"/>
  <mc:AlternateContent xmlns:mc="http://schemas.openxmlformats.org/markup-compatibility/2006">
    <mc:Choice Requires="x15">
      <x15ac:absPath xmlns:x15ac="http://schemas.microsoft.com/office/spreadsheetml/2010/11/ac" url="/Users/adam/Downloads/GemlrDatabases/"/>
    </mc:Choice>
  </mc:AlternateContent>
  <xr:revisionPtr revIDLastSave="0" documentId="13_ncr:1_{DE4360AA-40B0-C840-8B7E-8050FF80AAC6}" xr6:coauthVersionLast="45" xr6:coauthVersionMax="45" xr10:uidLastSave="{00000000-0000-0000-0000-000000000000}"/>
  <bookViews>
    <workbookView xWindow="0" yWindow="460" windowWidth="15600" windowHeight="11760" xr2:uid="{00000000-000D-0000-FFFF-FFFF00000000}"/>
  </bookViews>
  <sheets>
    <sheet name="Scoring" sheetId="1" r:id="rId1"/>
    <sheet name="Duplicates" sheetId="2" r:id="rId2"/>
  </sheets>
  <definedNames>
    <definedName name="_xlnm._FilterDatabase" localSheetId="0" hidden="1">Scoring!$A$2:$Y$850</definedName>
  </definedNames>
  <calcPr calcId="191029" concurrentCalc="0"/>
</workbook>
</file>

<file path=xl/calcChain.xml><?xml version="1.0" encoding="utf-8"?>
<calcChain xmlns="http://schemas.openxmlformats.org/spreadsheetml/2006/main">
  <c r="Q694" i="1" l="1"/>
  <c r="R694" i="1"/>
  <c r="S694" i="1"/>
  <c r="T694" i="1"/>
  <c r="V694" i="1"/>
  <c r="W694" i="1"/>
  <c r="X694" i="1"/>
  <c r="Y694" i="1"/>
  <c r="T76" i="2"/>
  <c r="U76" i="2"/>
  <c r="V76" i="2"/>
  <c r="AB76" i="2"/>
  <c r="Y76" i="2"/>
  <c r="Z76" i="2"/>
  <c r="AA76" i="2"/>
  <c r="W76" i="2"/>
  <c r="T75" i="2"/>
  <c r="U75" i="2"/>
  <c r="V75" i="2"/>
  <c r="AB75" i="2"/>
  <c r="Y75" i="2"/>
  <c r="Z75" i="2"/>
  <c r="AA75" i="2"/>
  <c r="W75" i="2"/>
  <c r="T74" i="2"/>
  <c r="U74" i="2"/>
  <c r="V74" i="2"/>
  <c r="AB74" i="2"/>
  <c r="Y74" i="2"/>
  <c r="Z74" i="2"/>
  <c r="AA74" i="2"/>
  <c r="W74" i="2"/>
  <c r="T73" i="2"/>
  <c r="U73" i="2"/>
  <c r="V73" i="2"/>
  <c r="AB73" i="2"/>
  <c r="Y73" i="2"/>
  <c r="Z73" i="2"/>
  <c r="AA73" i="2"/>
  <c r="W73" i="2"/>
  <c r="T72" i="2"/>
  <c r="U72" i="2"/>
  <c r="V72" i="2"/>
  <c r="AB72" i="2"/>
  <c r="Y72" i="2"/>
  <c r="Z72" i="2"/>
  <c r="AA72" i="2"/>
  <c r="W72" i="2"/>
  <c r="T71" i="2"/>
  <c r="U71" i="2"/>
  <c r="V71" i="2"/>
  <c r="AB71" i="2"/>
  <c r="Y71" i="2"/>
  <c r="Z71" i="2"/>
  <c r="AA71" i="2"/>
  <c r="W71" i="2"/>
  <c r="T70" i="2"/>
  <c r="U70" i="2"/>
  <c r="V70" i="2"/>
  <c r="AB70" i="2"/>
  <c r="Y70" i="2"/>
  <c r="Z70" i="2"/>
  <c r="AA70" i="2"/>
  <c r="W70" i="2"/>
  <c r="T69" i="2"/>
  <c r="Y69" i="2"/>
  <c r="U69" i="2"/>
  <c r="Z69" i="2"/>
  <c r="AA69" i="2"/>
  <c r="AB69" i="2"/>
  <c r="W69" i="2"/>
  <c r="V69" i="2"/>
  <c r="T68" i="2"/>
  <c r="U68" i="2"/>
  <c r="V68" i="2"/>
  <c r="AB68" i="2"/>
  <c r="Y68" i="2"/>
  <c r="Z68" i="2"/>
  <c r="AA68" i="2"/>
  <c r="W68" i="2"/>
  <c r="T67" i="2"/>
  <c r="U67" i="2"/>
  <c r="V67" i="2"/>
  <c r="AB67" i="2"/>
  <c r="Y67" i="2"/>
  <c r="Z67" i="2"/>
  <c r="AA67" i="2"/>
  <c r="W67" i="2"/>
  <c r="T66" i="2"/>
  <c r="U66" i="2"/>
  <c r="V66" i="2"/>
  <c r="AB66" i="2"/>
  <c r="Y66" i="2"/>
  <c r="Z66" i="2"/>
  <c r="AA66" i="2"/>
  <c r="W66" i="2"/>
  <c r="T65" i="2"/>
  <c r="U65" i="2"/>
  <c r="V65" i="2"/>
  <c r="AB65" i="2"/>
  <c r="Y65" i="2"/>
  <c r="Z65" i="2"/>
  <c r="AA65" i="2"/>
  <c r="W65" i="2"/>
  <c r="T64" i="2"/>
  <c r="U64" i="2"/>
  <c r="V64" i="2"/>
  <c r="AB64" i="2"/>
  <c r="Y64" i="2"/>
  <c r="Z64" i="2"/>
  <c r="AA64" i="2"/>
  <c r="W64" i="2"/>
  <c r="T63" i="2"/>
  <c r="U63" i="2"/>
  <c r="V63" i="2"/>
  <c r="AB63" i="2"/>
  <c r="Y63" i="2"/>
  <c r="Z63" i="2"/>
  <c r="AA63" i="2"/>
  <c r="W63" i="2"/>
  <c r="T62" i="2"/>
  <c r="U62" i="2"/>
  <c r="V62" i="2"/>
  <c r="AB62" i="2"/>
  <c r="Y62" i="2"/>
  <c r="Z62" i="2"/>
  <c r="AA62" i="2"/>
  <c r="W62" i="2"/>
  <c r="T61" i="2"/>
  <c r="U61" i="2"/>
  <c r="V61" i="2"/>
  <c r="AB61" i="2"/>
  <c r="Y61" i="2"/>
  <c r="Z61" i="2"/>
  <c r="AA61" i="2"/>
  <c r="W61" i="2"/>
  <c r="T60" i="2"/>
  <c r="Y60" i="2"/>
  <c r="U60" i="2"/>
  <c r="Z60" i="2"/>
  <c r="AA60" i="2"/>
  <c r="AB60" i="2"/>
  <c r="W60" i="2"/>
  <c r="V60" i="2"/>
  <c r="T59" i="2"/>
  <c r="U59" i="2"/>
  <c r="V59" i="2"/>
  <c r="AB59" i="2"/>
  <c r="Y59" i="2"/>
  <c r="Z59" i="2"/>
  <c r="AA59" i="2"/>
  <c r="W59" i="2"/>
  <c r="T58" i="2"/>
  <c r="U58" i="2"/>
  <c r="V58" i="2"/>
  <c r="AB58" i="2"/>
  <c r="Y58" i="2"/>
  <c r="Z58" i="2"/>
  <c r="AA58" i="2"/>
  <c r="W58" i="2"/>
  <c r="T57" i="2"/>
  <c r="U57" i="2"/>
  <c r="V57" i="2"/>
  <c r="AB57" i="2"/>
  <c r="Y57" i="2"/>
  <c r="Z57" i="2"/>
  <c r="AA57" i="2"/>
  <c r="W57" i="2"/>
  <c r="T56" i="2"/>
  <c r="Y56" i="2"/>
  <c r="U56" i="2"/>
  <c r="Z56" i="2"/>
  <c r="AA56" i="2"/>
  <c r="AB56" i="2"/>
  <c r="W56" i="2"/>
  <c r="V56" i="2"/>
  <c r="T55" i="2"/>
  <c r="U55" i="2"/>
  <c r="V55" i="2"/>
  <c r="AB55" i="2"/>
  <c r="Y55" i="2"/>
  <c r="Z55" i="2"/>
  <c r="AA55" i="2"/>
  <c r="W55" i="2"/>
  <c r="T54" i="2"/>
  <c r="U54" i="2"/>
  <c r="V54" i="2"/>
  <c r="AB54" i="2"/>
  <c r="Y54" i="2"/>
  <c r="Z54" i="2"/>
  <c r="AA54" i="2"/>
  <c r="W54" i="2"/>
  <c r="T53" i="2"/>
  <c r="U53" i="2"/>
  <c r="V53" i="2"/>
  <c r="AB53" i="2"/>
  <c r="Y53" i="2"/>
  <c r="Z53" i="2"/>
  <c r="AA53" i="2"/>
  <c r="W53" i="2"/>
  <c r="T52" i="2"/>
  <c r="U52" i="2"/>
  <c r="V52" i="2"/>
  <c r="AB52" i="2"/>
  <c r="Y52" i="2"/>
  <c r="Z52" i="2"/>
  <c r="AA52" i="2"/>
  <c r="W52" i="2"/>
  <c r="T51" i="2"/>
  <c r="U51" i="2"/>
  <c r="V51" i="2"/>
  <c r="AB51" i="2"/>
  <c r="Y51" i="2"/>
  <c r="Z51" i="2"/>
  <c r="AA51" i="2"/>
  <c r="W51" i="2"/>
  <c r="T50" i="2"/>
  <c r="U50" i="2"/>
  <c r="V50" i="2"/>
  <c r="AB50" i="2"/>
  <c r="Y50" i="2"/>
  <c r="Z50" i="2"/>
  <c r="AA50" i="2"/>
  <c r="W50" i="2"/>
  <c r="T49" i="2"/>
  <c r="U49" i="2"/>
  <c r="V49" i="2"/>
  <c r="AB49" i="2"/>
  <c r="Y49" i="2"/>
  <c r="Z49" i="2"/>
  <c r="AA49" i="2"/>
  <c r="W49" i="2"/>
  <c r="T48" i="2"/>
  <c r="U48" i="2"/>
  <c r="V48" i="2"/>
  <c r="AB48" i="2"/>
  <c r="Y48" i="2"/>
  <c r="Z48" i="2"/>
  <c r="AA48" i="2"/>
  <c r="W48" i="2"/>
  <c r="T47" i="2"/>
  <c r="U47" i="2"/>
  <c r="V47" i="2"/>
  <c r="AB47" i="2"/>
  <c r="Y47" i="2"/>
  <c r="Z47" i="2"/>
  <c r="AA47" i="2"/>
  <c r="W47" i="2"/>
  <c r="T46" i="2"/>
  <c r="U46" i="2"/>
  <c r="V46" i="2"/>
  <c r="AB46" i="2"/>
  <c r="Y46" i="2"/>
  <c r="Z46" i="2"/>
  <c r="AA46" i="2"/>
  <c r="W46" i="2"/>
  <c r="T45" i="2"/>
  <c r="U45" i="2"/>
  <c r="V45" i="2"/>
  <c r="AB45" i="2"/>
  <c r="Y45" i="2"/>
  <c r="Z45" i="2"/>
  <c r="AA45" i="2"/>
  <c r="W45" i="2"/>
  <c r="T44" i="2"/>
  <c r="Y44" i="2"/>
  <c r="U44" i="2"/>
  <c r="Z44" i="2"/>
  <c r="AA44" i="2"/>
  <c r="AB44" i="2"/>
  <c r="W44" i="2"/>
  <c r="V44" i="2"/>
  <c r="T43" i="2"/>
  <c r="U43" i="2"/>
  <c r="V43" i="2"/>
  <c r="AB43" i="2"/>
  <c r="Y43" i="2"/>
  <c r="Z43" i="2"/>
  <c r="AA43" i="2"/>
  <c r="W43" i="2"/>
  <c r="T42" i="2"/>
  <c r="U42" i="2"/>
  <c r="V42" i="2"/>
  <c r="AB42" i="2"/>
  <c r="Y42" i="2"/>
  <c r="Z42" i="2"/>
  <c r="AA42" i="2"/>
  <c r="W42" i="2"/>
  <c r="T41" i="2"/>
  <c r="U41" i="2"/>
  <c r="V41" i="2"/>
  <c r="AB41" i="2"/>
  <c r="Y41" i="2"/>
  <c r="Z41" i="2"/>
  <c r="AA41" i="2"/>
  <c r="W41" i="2"/>
  <c r="T40" i="2"/>
  <c r="U40" i="2"/>
  <c r="V40" i="2"/>
  <c r="AB40" i="2"/>
  <c r="Y40" i="2"/>
  <c r="Z40" i="2"/>
  <c r="AA40" i="2"/>
  <c r="W40" i="2"/>
  <c r="T39" i="2"/>
  <c r="Y39" i="2"/>
  <c r="U39" i="2"/>
  <c r="Z39" i="2"/>
  <c r="AA39" i="2"/>
  <c r="AB39" i="2"/>
  <c r="W39" i="2"/>
  <c r="V39" i="2"/>
  <c r="T38" i="2"/>
  <c r="U38" i="2"/>
  <c r="V38" i="2"/>
  <c r="AB38" i="2"/>
  <c r="Y38" i="2"/>
  <c r="Z38" i="2"/>
  <c r="AA38" i="2"/>
  <c r="W38" i="2"/>
  <c r="T37" i="2"/>
  <c r="Y37" i="2"/>
  <c r="U37" i="2"/>
  <c r="Z37" i="2"/>
  <c r="AA37" i="2"/>
  <c r="AB37" i="2"/>
  <c r="W37" i="2"/>
  <c r="V37" i="2"/>
  <c r="T36" i="2"/>
  <c r="U36" i="2"/>
  <c r="V36" i="2"/>
  <c r="AB36" i="2"/>
  <c r="Y36" i="2"/>
  <c r="Z36" i="2"/>
  <c r="AA36" i="2"/>
  <c r="W36" i="2"/>
  <c r="T35" i="2"/>
  <c r="U35" i="2"/>
  <c r="V35" i="2"/>
  <c r="AB35" i="2"/>
  <c r="Y35" i="2"/>
  <c r="Z35" i="2"/>
  <c r="AA35" i="2"/>
  <c r="W35" i="2"/>
  <c r="T34" i="2"/>
  <c r="U34" i="2"/>
  <c r="V34" i="2"/>
  <c r="AB34" i="2"/>
  <c r="Y34" i="2"/>
  <c r="Z34" i="2"/>
  <c r="AA34" i="2"/>
  <c r="W34" i="2"/>
  <c r="Q18" i="1"/>
  <c r="T2" i="2"/>
  <c r="U2" i="2"/>
  <c r="V2" i="2"/>
  <c r="W2" i="2"/>
  <c r="Y2" i="2"/>
  <c r="Z2" i="2"/>
  <c r="AA2" i="2"/>
  <c r="AB2" i="2"/>
  <c r="Q3" i="1"/>
  <c r="R3" i="1"/>
  <c r="S3" i="1"/>
  <c r="Q4" i="1"/>
  <c r="R4" i="1"/>
  <c r="S4" i="1"/>
  <c r="Q5" i="1"/>
  <c r="R5" i="1"/>
  <c r="S5" i="1"/>
  <c r="Q7" i="1"/>
  <c r="R7" i="1"/>
  <c r="S7" i="1"/>
  <c r="Q8" i="1"/>
  <c r="R8" i="1"/>
  <c r="S8" i="1"/>
  <c r="Q9" i="1"/>
  <c r="R9" i="1"/>
  <c r="S9" i="1"/>
  <c r="Q10" i="1"/>
  <c r="R10" i="1"/>
  <c r="S10" i="1"/>
  <c r="Q11" i="1"/>
  <c r="R11" i="1"/>
  <c r="S11" i="1"/>
  <c r="Q12" i="1"/>
  <c r="R12" i="1"/>
  <c r="S12" i="1"/>
  <c r="Q13" i="1"/>
  <c r="R13" i="1"/>
  <c r="S13" i="1"/>
  <c r="Q14" i="1"/>
  <c r="R14" i="1"/>
  <c r="S14" i="1"/>
  <c r="Q15" i="1"/>
  <c r="R15" i="1"/>
  <c r="S15" i="1"/>
  <c r="Q16" i="1"/>
  <c r="R16" i="1"/>
  <c r="S16" i="1"/>
  <c r="Q17" i="1"/>
  <c r="R17" i="1"/>
  <c r="S17" i="1"/>
  <c r="R18" i="1"/>
  <c r="S18" i="1"/>
  <c r="Q19" i="1"/>
  <c r="R19" i="1"/>
  <c r="S19" i="1"/>
  <c r="Q20" i="1"/>
  <c r="R20" i="1"/>
  <c r="S20" i="1"/>
  <c r="Q21" i="1"/>
  <c r="R21" i="1"/>
  <c r="S21" i="1"/>
  <c r="Q22" i="1"/>
  <c r="R22" i="1"/>
  <c r="S22" i="1"/>
  <c r="Q23" i="1"/>
  <c r="R23" i="1"/>
  <c r="S23" i="1"/>
  <c r="Q24" i="1"/>
  <c r="R24" i="1"/>
  <c r="S24" i="1"/>
  <c r="Q25" i="1"/>
  <c r="R25" i="1"/>
  <c r="S25" i="1"/>
  <c r="Q26" i="1"/>
  <c r="R26" i="1"/>
  <c r="S26" i="1"/>
  <c r="Q27" i="1"/>
  <c r="R27" i="1"/>
  <c r="S27" i="1"/>
  <c r="Q28" i="1"/>
  <c r="R28" i="1"/>
  <c r="S28" i="1"/>
  <c r="Q29" i="1"/>
  <c r="R29" i="1"/>
  <c r="S29" i="1"/>
  <c r="Q30" i="1"/>
  <c r="R30" i="1"/>
  <c r="S30" i="1"/>
  <c r="Q31" i="1"/>
  <c r="R31" i="1"/>
  <c r="S31" i="1"/>
  <c r="Q33" i="1"/>
  <c r="R33" i="1"/>
  <c r="S33" i="1"/>
  <c r="Q34" i="1"/>
  <c r="R34" i="1"/>
  <c r="S34" i="1"/>
  <c r="Q32" i="1"/>
  <c r="R32" i="1"/>
  <c r="S32" i="1"/>
  <c r="Q35" i="1"/>
  <c r="R35" i="1"/>
  <c r="S35" i="1"/>
  <c r="Q36" i="1"/>
  <c r="R36" i="1"/>
  <c r="S36" i="1"/>
  <c r="Q37" i="1"/>
  <c r="R37" i="1"/>
  <c r="S37" i="1"/>
  <c r="Q38" i="1"/>
  <c r="R38" i="1"/>
  <c r="S38" i="1"/>
  <c r="Q39" i="1"/>
  <c r="R39" i="1"/>
  <c r="S39" i="1"/>
  <c r="Q40" i="1"/>
  <c r="R40" i="1"/>
  <c r="S40" i="1"/>
  <c r="Q41" i="1"/>
  <c r="R41" i="1"/>
  <c r="S41" i="1"/>
  <c r="Q42" i="1"/>
  <c r="R42" i="1"/>
  <c r="S42" i="1"/>
  <c r="Q43" i="1"/>
  <c r="R43" i="1"/>
  <c r="S43" i="1"/>
  <c r="Q44" i="1"/>
  <c r="R44" i="1"/>
  <c r="S44" i="1"/>
  <c r="Q45" i="1"/>
  <c r="R45" i="1"/>
  <c r="S45" i="1"/>
  <c r="Q46" i="1"/>
  <c r="R46" i="1"/>
  <c r="S46" i="1"/>
  <c r="Q47" i="1"/>
  <c r="R47" i="1"/>
  <c r="S47" i="1"/>
  <c r="Q48" i="1"/>
  <c r="R48" i="1"/>
  <c r="S48" i="1"/>
  <c r="Q49" i="1"/>
  <c r="R49" i="1"/>
  <c r="S49" i="1"/>
  <c r="Q50" i="1"/>
  <c r="R50" i="1"/>
  <c r="S50" i="1"/>
  <c r="Q51" i="1"/>
  <c r="R51" i="1"/>
  <c r="S51" i="1"/>
  <c r="Q52" i="1"/>
  <c r="R52" i="1"/>
  <c r="S52" i="1"/>
  <c r="Q53" i="1"/>
  <c r="R53" i="1"/>
  <c r="S53" i="1"/>
  <c r="Q54" i="1"/>
  <c r="R54" i="1"/>
  <c r="S54" i="1"/>
  <c r="Q55" i="1"/>
  <c r="R55" i="1"/>
  <c r="S55" i="1"/>
  <c r="Q56" i="1"/>
  <c r="R56" i="1"/>
  <c r="S56" i="1"/>
  <c r="Q57" i="1"/>
  <c r="R57" i="1"/>
  <c r="S57" i="1"/>
  <c r="Q58" i="1"/>
  <c r="R58" i="1"/>
  <c r="S58" i="1"/>
  <c r="Q59" i="1"/>
  <c r="R59" i="1"/>
  <c r="S59" i="1"/>
  <c r="Q60" i="1"/>
  <c r="R60" i="1"/>
  <c r="S60" i="1"/>
  <c r="Q61" i="1"/>
  <c r="R61" i="1"/>
  <c r="S61" i="1"/>
  <c r="Q62" i="1"/>
  <c r="R62" i="1"/>
  <c r="S62" i="1"/>
  <c r="Q64" i="1"/>
  <c r="R64" i="1"/>
  <c r="S64" i="1"/>
  <c r="Q63" i="1"/>
  <c r="R63" i="1"/>
  <c r="S63" i="1"/>
  <c r="Q65" i="1"/>
  <c r="R65" i="1"/>
  <c r="S65" i="1"/>
  <c r="Q67" i="1"/>
  <c r="R67" i="1"/>
  <c r="S67" i="1"/>
  <c r="Q66" i="1"/>
  <c r="R66" i="1"/>
  <c r="S66" i="1"/>
  <c r="Q68" i="1"/>
  <c r="R68" i="1"/>
  <c r="S68" i="1"/>
  <c r="Q69" i="1"/>
  <c r="R69" i="1"/>
  <c r="S69" i="1"/>
  <c r="Q70" i="1"/>
  <c r="R70" i="1"/>
  <c r="S70" i="1"/>
  <c r="Q71" i="1"/>
  <c r="R71" i="1"/>
  <c r="S71" i="1"/>
  <c r="Q72" i="1"/>
  <c r="R72" i="1"/>
  <c r="S72" i="1"/>
  <c r="Q73" i="1"/>
  <c r="R73" i="1"/>
  <c r="S73" i="1"/>
  <c r="Q74" i="1"/>
  <c r="R74" i="1"/>
  <c r="S74" i="1"/>
  <c r="Q75" i="1"/>
  <c r="R75" i="1"/>
  <c r="S75" i="1"/>
  <c r="Q76" i="1"/>
  <c r="R76" i="1"/>
  <c r="S76" i="1"/>
  <c r="Q77" i="1"/>
  <c r="R77" i="1"/>
  <c r="S77" i="1"/>
  <c r="Q78" i="1"/>
  <c r="R78" i="1"/>
  <c r="S78" i="1"/>
  <c r="Q79" i="1"/>
  <c r="R79" i="1"/>
  <c r="S79" i="1"/>
  <c r="Q80" i="1"/>
  <c r="R80" i="1"/>
  <c r="S80" i="1"/>
  <c r="Q81" i="1"/>
  <c r="R81" i="1"/>
  <c r="S81" i="1"/>
  <c r="Q82" i="1"/>
  <c r="R82" i="1"/>
  <c r="S82" i="1"/>
  <c r="Q83" i="1"/>
  <c r="R83" i="1"/>
  <c r="S83" i="1"/>
  <c r="Q84" i="1"/>
  <c r="R84" i="1"/>
  <c r="S84" i="1"/>
  <c r="Q85" i="1"/>
  <c r="R85" i="1"/>
  <c r="S85" i="1"/>
  <c r="Q86" i="1"/>
  <c r="R86" i="1"/>
  <c r="S86" i="1"/>
  <c r="Q87" i="1"/>
  <c r="R87" i="1"/>
  <c r="S87" i="1"/>
  <c r="Q88" i="1"/>
  <c r="R88" i="1"/>
  <c r="S88" i="1"/>
  <c r="Q90" i="1"/>
  <c r="R90" i="1"/>
  <c r="S90" i="1"/>
  <c r="Q89" i="1"/>
  <c r="R89" i="1"/>
  <c r="S89" i="1"/>
  <c r="Q91" i="1"/>
  <c r="R91" i="1"/>
  <c r="S91" i="1"/>
  <c r="Q92" i="1"/>
  <c r="R92" i="1"/>
  <c r="S92" i="1"/>
  <c r="Q93" i="1"/>
  <c r="R93" i="1"/>
  <c r="S93" i="1"/>
  <c r="Q94" i="1"/>
  <c r="R94" i="1"/>
  <c r="S94" i="1"/>
  <c r="Q95" i="1"/>
  <c r="R95" i="1"/>
  <c r="S95" i="1"/>
  <c r="Q96" i="1"/>
  <c r="R96" i="1"/>
  <c r="S96" i="1"/>
  <c r="Q97" i="1"/>
  <c r="R97" i="1"/>
  <c r="S97" i="1"/>
  <c r="Q98" i="1"/>
  <c r="R98" i="1"/>
  <c r="S98" i="1"/>
  <c r="Q99" i="1"/>
  <c r="R99" i="1"/>
  <c r="S99" i="1"/>
  <c r="Q100" i="1"/>
  <c r="R100" i="1"/>
  <c r="S100" i="1"/>
  <c r="Q101" i="1"/>
  <c r="R101" i="1"/>
  <c r="S101" i="1"/>
  <c r="Q102" i="1"/>
  <c r="R102" i="1"/>
  <c r="S102" i="1"/>
  <c r="Q103" i="1"/>
  <c r="R103" i="1"/>
  <c r="S103" i="1"/>
  <c r="Q104" i="1"/>
  <c r="R104" i="1"/>
  <c r="S104" i="1"/>
  <c r="Q105" i="1"/>
  <c r="R105" i="1"/>
  <c r="S105" i="1"/>
  <c r="Q106" i="1"/>
  <c r="R106" i="1"/>
  <c r="S106" i="1"/>
  <c r="Q107" i="1"/>
  <c r="R107" i="1"/>
  <c r="S107" i="1"/>
  <c r="Q108" i="1"/>
  <c r="R108" i="1"/>
  <c r="S108" i="1"/>
  <c r="Q109" i="1"/>
  <c r="R109" i="1"/>
  <c r="S109" i="1"/>
  <c r="Q110" i="1"/>
  <c r="R110" i="1"/>
  <c r="S110" i="1"/>
  <c r="Q111" i="1"/>
  <c r="R111" i="1"/>
  <c r="S111" i="1"/>
  <c r="Q112" i="1"/>
  <c r="R112" i="1"/>
  <c r="S112" i="1"/>
  <c r="Q114" i="1"/>
  <c r="R114" i="1"/>
  <c r="S114" i="1"/>
  <c r="Q113" i="1"/>
  <c r="R113" i="1"/>
  <c r="S113" i="1"/>
  <c r="Q115" i="1"/>
  <c r="R115" i="1"/>
  <c r="S115" i="1"/>
  <c r="Q116" i="1"/>
  <c r="R116" i="1"/>
  <c r="S116" i="1"/>
  <c r="Q117" i="1"/>
  <c r="R117" i="1"/>
  <c r="S117" i="1"/>
  <c r="Q118" i="1"/>
  <c r="R118" i="1"/>
  <c r="S118" i="1"/>
  <c r="Q119" i="1"/>
  <c r="R119" i="1"/>
  <c r="S119" i="1"/>
  <c r="Q120" i="1"/>
  <c r="R120" i="1"/>
  <c r="S120" i="1"/>
  <c r="Q121" i="1"/>
  <c r="R121" i="1"/>
  <c r="S121" i="1"/>
  <c r="Q122" i="1"/>
  <c r="R122" i="1"/>
  <c r="S122" i="1"/>
  <c r="Q123" i="1"/>
  <c r="R123" i="1"/>
  <c r="S123" i="1"/>
  <c r="Q124" i="1"/>
  <c r="R124" i="1"/>
  <c r="S124" i="1"/>
  <c r="Q125" i="1"/>
  <c r="R125" i="1"/>
  <c r="S125" i="1"/>
  <c r="Q126" i="1"/>
  <c r="R126" i="1"/>
  <c r="S126" i="1"/>
  <c r="Q127" i="1"/>
  <c r="R127" i="1"/>
  <c r="S127" i="1"/>
  <c r="Q128" i="1"/>
  <c r="R128" i="1"/>
  <c r="S128" i="1"/>
  <c r="Q129" i="1"/>
  <c r="R129" i="1"/>
  <c r="S129" i="1"/>
  <c r="Q187" i="1"/>
  <c r="R187" i="1"/>
  <c r="S187" i="1"/>
  <c r="Q130" i="1"/>
  <c r="R130" i="1"/>
  <c r="S130" i="1"/>
  <c r="Q131" i="1"/>
  <c r="R131" i="1"/>
  <c r="S131" i="1"/>
  <c r="Q132" i="1"/>
  <c r="R132" i="1"/>
  <c r="S132" i="1"/>
  <c r="Q133" i="1"/>
  <c r="R133" i="1"/>
  <c r="S133" i="1"/>
  <c r="Q134" i="1"/>
  <c r="R134" i="1"/>
  <c r="S134" i="1"/>
  <c r="Q135" i="1"/>
  <c r="R135" i="1"/>
  <c r="S135" i="1"/>
  <c r="Q136" i="1"/>
  <c r="R136" i="1"/>
  <c r="S136" i="1"/>
  <c r="Q138" i="1"/>
  <c r="R138" i="1"/>
  <c r="S138" i="1"/>
  <c r="Q137" i="1"/>
  <c r="R137" i="1"/>
  <c r="S137" i="1"/>
  <c r="Q139" i="1"/>
  <c r="R139" i="1"/>
  <c r="S139" i="1"/>
  <c r="Q140" i="1"/>
  <c r="R140" i="1"/>
  <c r="S140" i="1"/>
  <c r="Q141" i="1"/>
  <c r="R141" i="1"/>
  <c r="S141" i="1"/>
  <c r="Q142" i="1"/>
  <c r="R142" i="1"/>
  <c r="S142" i="1"/>
  <c r="Q143" i="1"/>
  <c r="R143" i="1"/>
  <c r="S143" i="1"/>
  <c r="Q144" i="1"/>
  <c r="R144" i="1"/>
  <c r="S144" i="1"/>
  <c r="Q145" i="1"/>
  <c r="R145" i="1"/>
  <c r="S145" i="1"/>
  <c r="Q146" i="1"/>
  <c r="R146" i="1"/>
  <c r="S146" i="1"/>
  <c r="Q147" i="1"/>
  <c r="R147" i="1"/>
  <c r="S147" i="1"/>
  <c r="Q148" i="1"/>
  <c r="R148" i="1"/>
  <c r="S148" i="1"/>
  <c r="Q149" i="1"/>
  <c r="R149" i="1"/>
  <c r="S149" i="1"/>
  <c r="Q150" i="1"/>
  <c r="R150" i="1"/>
  <c r="S150" i="1"/>
  <c r="Q151" i="1"/>
  <c r="R151" i="1"/>
  <c r="S151" i="1"/>
  <c r="Q152" i="1"/>
  <c r="R152" i="1"/>
  <c r="S152" i="1"/>
  <c r="Q153" i="1"/>
  <c r="R153" i="1"/>
  <c r="S153" i="1"/>
  <c r="Q154" i="1"/>
  <c r="R154" i="1"/>
  <c r="S154" i="1"/>
  <c r="Q155" i="1"/>
  <c r="R155" i="1"/>
  <c r="S155" i="1"/>
  <c r="Q156" i="1"/>
  <c r="R156" i="1"/>
  <c r="S156" i="1"/>
  <c r="Q157" i="1"/>
  <c r="R157" i="1"/>
  <c r="S157" i="1"/>
  <c r="Q158" i="1"/>
  <c r="R158" i="1"/>
  <c r="S158" i="1"/>
  <c r="Q159" i="1"/>
  <c r="R159" i="1"/>
  <c r="S159" i="1"/>
  <c r="Q160" i="1"/>
  <c r="R160" i="1"/>
  <c r="S160" i="1"/>
  <c r="Q161" i="1"/>
  <c r="R161" i="1"/>
  <c r="S161" i="1"/>
  <c r="Q162" i="1"/>
  <c r="R162" i="1"/>
  <c r="S162" i="1"/>
  <c r="Q163" i="1"/>
  <c r="R163" i="1"/>
  <c r="S163" i="1"/>
  <c r="Q164" i="1"/>
  <c r="R164" i="1"/>
  <c r="S164" i="1"/>
  <c r="Q165" i="1"/>
  <c r="R165" i="1"/>
  <c r="S165" i="1"/>
  <c r="Q166" i="1"/>
  <c r="R166" i="1"/>
  <c r="S166" i="1"/>
  <c r="Q167" i="1"/>
  <c r="R167" i="1"/>
  <c r="S167" i="1"/>
  <c r="Q168" i="1"/>
  <c r="R168" i="1"/>
  <c r="S168" i="1"/>
  <c r="Q169" i="1"/>
  <c r="R169" i="1"/>
  <c r="S169" i="1"/>
  <c r="Q170" i="1"/>
  <c r="R170" i="1"/>
  <c r="S170" i="1"/>
  <c r="Q171" i="1"/>
  <c r="R171" i="1"/>
  <c r="S171" i="1"/>
  <c r="Q172" i="1"/>
  <c r="R172" i="1"/>
  <c r="S172" i="1"/>
  <c r="Q173" i="1"/>
  <c r="R173" i="1"/>
  <c r="S173" i="1"/>
  <c r="Q174" i="1"/>
  <c r="R174" i="1"/>
  <c r="S174" i="1"/>
  <c r="Q175" i="1"/>
  <c r="R175" i="1"/>
  <c r="S175" i="1"/>
  <c r="Q176" i="1"/>
  <c r="R176" i="1"/>
  <c r="S176" i="1"/>
  <c r="Q177" i="1"/>
  <c r="R177" i="1"/>
  <c r="S177" i="1"/>
  <c r="Q178" i="1"/>
  <c r="R178" i="1"/>
  <c r="S178" i="1"/>
  <c r="Q179" i="1"/>
  <c r="R179" i="1"/>
  <c r="S179" i="1"/>
  <c r="Q180" i="1"/>
  <c r="R180" i="1"/>
  <c r="S180" i="1"/>
  <c r="Q181" i="1"/>
  <c r="R181" i="1"/>
  <c r="S181" i="1"/>
  <c r="Q182" i="1"/>
  <c r="R182" i="1"/>
  <c r="S182" i="1"/>
  <c r="Q183" i="1"/>
  <c r="R183" i="1"/>
  <c r="S183" i="1"/>
  <c r="Q184" i="1"/>
  <c r="R184" i="1"/>
  <c r="S184" i="1"/>
  <c r="Q185" i="1"/>
  <c r="R185" i="1"/>
  <c r="S185" i="1"/>
  <c r="Q186" i="1"/>
  <c r="R186" i="1"/>
  <c r="S186" i="1"/>
  <c r="Q188" i="1"/>
  <c r="R188" i="1"/>
  <c r="S188" i="1"/>
  <c r="Q189" i="1"/>
  <c r="R189" i="1"/>
  <c r="S189" i="1"/>
  <c r="Q190" i="1"/>
  <c r="R190" i="1"/>
  <c r="S190" i="1"/>
  <c r="Q191" i="1"/>
  <c r="R191" i="1"/>
  <c r="S191" i="1"/>
  <c r="Q192" i="1"/>
  <c r="R192" i="1"/>
  <c r="S192" i="1"/>
  <c r="Q194" i="1"/>
  <c r="R194" i="1"/>
  <c r="S194" i="1"/>
  <c r="Q193" i="1"/>
  <c r="R193" i="1"/>
  <c r="S193" i="1"/>
  <c r="Q195" i="1"/>
  <c r="R195" i="1"/>
  <c r="S195" i="1"/>
  <c r="Q196" i="1"/>
  <c r="R196" i="1"/>
  <c r="S196" i="1"/>
  <c r="Q197" i="1"/>
  <c r="R197" i="1"/>
  <c r="S197" i="1"/>
  <c r="Q198" i="1"/>
  <c r="R198" i="1"/>
  <c r="S198" i="1"/>
  <c r="Q199" i="1"/>
  <c r="R199" i="1"/>
  <c r="S199" i="1"/>
  <c r="Q200" i="1"/>
  <c r="R200" i="1"/>
  <c r="S200" i="1"/>
  <c r="Q201" i="1"/>
  <c r="R201" i="1"/>
  <c r="S201" i="1"/>
  <c r="Q202" i="1"/>
  <c r="R202" i="1"/>
  <c r="S202" i="1"/>
  <c r="Q203" i="1"/>
  <c r="R203" i="1"/>
  <c r="S203" i="1"/>
  <c r="Q204" i="1"/>
  <c r="R204" i="1"/>
  <c r="S204" i="1"/>
  <c r="Q205" i="1"/>
  <c r="R205" i="1"/>
  <c r="S205" i="1"/>
  <c r="Q206" i="1"/>
  <c r="R206" i="1"/>
  <c r="S206" i="1"/>
  <c r="Q207" i="1"/>
  <c r="R207" i="1"/>
  <c r="S207" i="1"/>
  <c r="Q208" i="1"/>
  <c r="R208" i="1"/>
  <c r="S208" i="1"/>
  <c r="Q209" i="1"/>
  <c r="R209" i="1"/>
  <c r="S209" i="1"/>
  <c r="Q210" i="1"/>
  <c r="R210" i="1"/>
  <c r="S210" i="1"/>
  <c r="Q211" i="1"/>
  <c r="R211" i="1"/>
  <c r="S211" i="1"/>
  <c r="Q212" i="1"/>
  <c r="R212" i="1"/>
  <c r="S212" i="1"/>
  <c r="Q213" i="1"/>
  <c r="R213" i="1"/>
  <c r="S213" i="1"/>
  <c r="Q214" i="1"/>
  <c r="R214" i="1"/>
  <c r="S214" i="1"/>
  <c r="Q215" i="1"/>
  <c r="R215" i="1"/>
  <c r="S215" i="1"/>
  <c r="Q216" i="1"/>
  <c r="R216" i="1"/>
  <c r="S216" i="1"/>
  <c r="Q217" i="1"/>
  <c r="R217" i="1"/>
  <c r="S217" i="1"/>
  <c r="Q218" i="1"/>
  <c r="R218" i="1"/>
  <c r="S218" i="1"/>
  <c r="Q219" i="1"/>
  <c r="R219" i="1"/>
  <c r="S219" i="1"/>
  <c r="Q220" i="1"/>
  <c r="R220" i="1"/>
  <c r="S220" i="1"/>
  <c r="Q221" i="1"/>
  <c r="R221" i="1"/>
  <c r="S221" i="1"/>
  <c r="Q222" i="1"/>
  <c r="R222" i="1"/>
  <c r="S222" i="1"/>
  <c r="Q223" i="1"/>
  <c r="R223" i="1"/>
  <c r="S223" i="1"/>
  <c r="Q224" i="1"/>
  <c r="R224" i="1"/>
  <c r="S224" i="1"/>
  <c r="Q226" i="1"/>
  <c r="R226" i="1"/>
  <c r="S226" i="1"/>
  <c r="Q225" i="1"/>
  <c r="R225" i="1"/>
  <c r="S225" i="1"/>
  <c r="Q227" i="1"/>
  <c r="R227" i="1"/>
  <c r="S227" i="1"/>
  <c r="Q228" i="1"/>
  <c r="R228" i="1"/>
  <c r="S228" i="1"/>
  <c r="Q229" i="1"/>
  <c r="R229" i="1"/>
  <c r="S229" i="1"/>
  <c r="Q230" i="1"/>
  <c r="R230" i="1"/>
  <c r="S230" i="1"/>
  <c r="Q231" i="1"/>
  <c r="R231" i="1"/>
  <c r="S231" i="1"/>
  <c r="Q233" i="1"/>
  <c r="R233" i="1"/>
  <c r="S233" i="1"/>
  <c r="Q232" i="1"/>
  <c r="R232" i="1"/>
  <c r="S232" i="1"/>
  <c r="Q234" i="1"/>
  <c r="R234" i="1"/>
  <c r="S234" i="1"/>
  <c r="Q235" i="1"/>
  <c r="R235" i="1"/>
  <c r="S235" i="1"/>
  <c r="Q6" i="1"/>
  <c r="R6" i="1"/>
  <c r="S6" i="1"/>
  <c r="Q236" i="1"/>
  <c r="R236" i="1"/>
  <c r="S236" i="1"/>
  <c r="Q237" i="1"/>
  <c r="R237" i="1"/>
  <c r="S237" i="1"/>
  <c r="Q238" i="1"/>
  <c r="R238" i="1"/>
  <c r="S238" i="1"/>
  <c r="Q239" i="1"/>
  <c r="R239" i="1"/>
  <c r="S239" i="1"/>
  <c r="Q240" i="1"/>
  <c r="R240" i="1"/>
  <c r="S240" i="1"/>
  <c r="Q241" i="1"/>
  <c r="R241" i="1"/>
  <c r="S241" i="1"/>
  <c r="Q242" i="1"/>
  <c r="R242" i="1"/>
  <c r="S242" i="1"/>
  <c r="Q243" i="1"/>
  <c r="R243" i="1"/>
  <c r="S243" i="1"/>
  <c r="Q244" i="1"/>
  <c r="R244" i="1"/>
  <c r="S244" i="1"/>
  <c r="Q492" i="1"/>
  <c r="R492" i="1"/>
  <c r="S492" i="1"/>
  <c r="Q245" i="1"/>
  <c r="R245" i="1"/>
  <c r="S245" i="1"/>
  <c r="Q246" i="1"/>
  <c r="R246" i="1"/>
  <c r="S246" i="1"/>
  <c r="Q247" i="1"/>
  <c r="R247" i="1"/>
  <c r="S247" i="1"/>
  <c r="Q248" i="1"/>
  <c r="R248" i="1"/>
  <c r="S248" i="1"/>
  <c r="Q249" i="1"/>
  <c r="R249" i="1"/>
  <c r="S249" i="1"/>
  <c r="Q250" i="1"/>
  <c r="R250" i="1"/>
  <c r="S250" i="1"/>
  <c r="Q251" i="1"/>
  <c r="R251" i="1"/>
  <c r="S251" i="1"/>
  <c r="Q252" i="1"/>
  <c r="R252" i="1"/>
  <c r="S252" i="1"/>
  <c r="Q253" i="1"/>
  <c r="R253" i="1"/>
  <c r="S253" i="1"/>
  <c r="Q254" i="1"/>
  <c r="R254" i="1"/>
  <c r="S254" i="1"/>
  <c r="Q255" i="1"/>
  <c r="R255" i="1"/>
  <c r="S255" i="1"/>
  <c r="Q469" i="1"/>
  <c r="R469" i="1"/>
  <c r="S469" i="1"/>
  <c r="Q256" i="1"/>
  <c r="R256" i="1"/>
  <c r="S256" i="1"/>
  <c r="Q257" i="1"/>
  <c r="R257" i="1"/>
  <c r="S257" i="1"/>
  <c r="Q258" i="1"/>
  <c r="R258" i="1"/>
  <c r="S258" i="1"/>
  <c r="Q259" i="1"/>
  <c r="R259" i="1"/>
  <c r="S259" i="1"/>
  <c r="Q260" i="1"/>
  <c r="R260" i="1"/>
  <c r="S260" i="1"/>
  <c r="Q261" i="1"/>
  <c r="R261" i="1"/>
  <c r="S261" i="1"/>
  <c r="Q262" i="1"/>
  <c r="R262" i="1"/>
  <c r="S262" i="1"/>
  <c r="Q263" i="1"/>
  <c r="R263" i="1"/>
  <c r="S263" i="1"/>
  <c r="Q264" i="1"/>
  <c r="R264" i="1"/>
  <c r="S264" i="1"/>
  <c r="Q265" i="1"/>
  <c r="R265" i="1"/>
  <c r="S265" i="1"/>
  <c r="Q266" i="1"/>
  <c r="R266" i="1"/>
  <c r="S266" i="1"/>
  <c r="Q267" i="1"/>
  <c r="R267" i="1"/>
  <c r="S267" i="1"/>
  <c r="Q268" i="1"/>
  <c r="R268" i="1"/>
  <c r="S268" i="1"/>
  <c r="Q269" i="1"/>
  <c r="R269" i="1"/>
  <c r="S269" i="1"/>
  <c r="Q270" i="1"/>
  <c r="R270" i="1"/>
  <c r="S270" i="1"/>
  <c r="Q271" i="1"/>
  <c r="R271" i="1"/>
  <c r="S271" i="1"/>
  <c r="Q272" i="1"/>
  <c r="R272" i="1"/>
  <c r="S272" i="1"/>
  <c r="Q273" i="1"/>
  <c r="R273" i="1"/>
  <c r="S273" i="1"/>
  <c r="Q274" i="1"/>
  <c r="R274" i="1"/>
  <c r="S274" i="1"/>
  <c r="Q275" i="1"/>
  <c r="R275" i="1"/>
  <c r="S275" i="1"/>
  <c r="Q276" i="1"/>
  <c r="R276" i="1"/>
  <c r="S276" i="1"/>
  <c r="Q277" i="1"/>
  <c r="R277" i="1"/>
  <c r="S277" i="1"/>
  <c r="Q278" i="1"/>
  <c r="R278" i="1"/>
  <c r="S278" i="1"/>
  <c r="Q279" i="1"/>
  <c r="R279" i="1"/>
  <c r="S279" i="1"/>
  <c r="Q280" i="1"/>
  <c r="R280" i="1"/>
  <c r="S280" i="1"/>
  <c r="Q281" i="1"/>
  <c r="R281" i="1"/>
  <c r="S281" i="1"/>
  <c r="Q282" i="1"/>
  <c r="R282" i="1"/>
  <c r="S282" i="1"/>
  <c r="Q283" i="1"/>
  <c r="R283" i="1"/>
  <c r="S283" i="1"/>
  <c r="Q284" i="1"/>
  <c r="R284" i="1"/>
  <c r="S284" i="1"/>
  <c r="Q285" i="1"/>
  <c r="R285" i="1"/>
  <c r="S285" i="1"/>
  <c r="Q286" i="1"/>
  <c r="R286" i="1"/>
  <c r="S286" i="1"/>
  <c r="Q287" i="1"/>
  <c r="R287" i="1"/>
  <c r="S287" i="1"/>
  <c r="Q288" i="1"/>
  <c r="R288" i="1"/>
  <c r="S288" i="1"/>
  <c r="Q289" i="1"/>
  <c r="R289" i="1"/>
  <c r="S289" i="1"/>
  <c r="Q290" i="1"/>
  <c r="R290" i="1"/>
  <c r="S290" i="1"/>
  <c r="Q291" i="1"/>
  <c r="R291" i="1"/>
  <c r="S291" i="1"/>
  <c r="Q292" i="1"/>
  <c r="R292" i="1"/>
  <c r="S292" i="1"/>
  <c r="Q293" i="1"/>
  <c r="R293" i="1"/>
  <c r="S293" i="1"/>
  <c r="Q294" i="1"/>
  <c r="R294" i="1"/>
  <c r="S294" i="1"/>
  <c r="Q295" i="1"/>
  <c r="R295" i="1"/>
  <c r="S295" i="1"/>
  <c r="Q296" i="1"/>
  <c r="R296" i="1"/>
  <c r="S296" i="1"/>
  <c r="Q297" i="1"/>
  <c r="R297" i="1"/>
  <c r="S297" i="1"/>
  <c r="Q298" i="1"/>
  <c r="R298" i="1"/>
  <c r="S298" i="1"/>
  <c r="Q299" i="1"/>
  <c r="R299" i="1"/>
  <c r="S299" i="1"/>
  <c r="Q300" i="1"/>
  <c r="R300" i="1"/>
  <c r="S300" i="1"/>
  <c r="Q301" i="1"/>
  <c r="R301" i="1"/>
  <c r="S301" i="1"/>
  <c r="Q302" i="1"/>
  <c r="R302" i="1"/>
  <c r="S302" i="1"/>
  <c r="Q303" i="1"/>
  <c r="R303" i="1"/>
  <c r="S303" i="1"/>
  <c r="Q304" i="1"/>
  <c r="R304" i="1"/>
  <c r="S304" i="1"/>
  <c r="Q305" i="1"/>
  <c r="R305" i="1"/>
  <c r="S305" i="1"/>
  <c r="Q306" i="1"/>
  <c r="R306" i="1"/>
  <c r="S306" i="1"/>
  <c r="Q307" i="1"/>
  <c r="R307" i="1"/>
  <c r="S307" i="1"/>
  <c r="Q308" i="1"/>
  <c r="R308" i="1"/>
  <c r="S308" i="1"/>
  <c r="Q309" i="1"/>
  <c r="R309" i="1"/>
  <c r="S309" i="1"/>
  <c r="Q310" i="1"/>
  <c r="R310" i="1"/>
  <c r="S310" i="1"/>
  <c r="Q311" i="1"/>
  <c r="R311" i="1"/>
  <c r="S311" i="1"/>
  <c r="Q314" i="1"/>
  <c r="R314" i="1"/>
  <c r="S314" i="1"/>
  <c r="Q316" i="1"/>
  <c r="R316" i="1"/>
  <c r="S316" i="1"/>
  <c r="Q315" i="1"/>
  <c r="R315" i="1"/>
  <c r="S315" i="1"/>
  <c r="Q312" i="1"/>
  <c r="R312" i="1"/>
  <c r="S312" i="1"/>
  <c r="Q313" i="1"/>
  <c r="R313" i="1"/>
  <c r="S313" i="1"/>
  <c r="Q317" i="1"/>
  <c r="R317" i="1"/>
  <c r="S317" i="1"/>
  <c r="Q318" i="1"/>
  <c r="R318" i="1"/>
  <c r="S318" i="1"/>
  <c r="Q319" i="1"/>
  <c r="R319" i="1"/>
  <c r="S319" i="1"/>
  <c r="Q320" i="1"/>
  <c r="R320" i="1"/>
  <c r="S320" i="1"/>
  <c r="Q321" i="1"/>
  <c r="R321" i="1"/>
  <c r="S321" i="1"/>
  <c r="Q322" i="1"/>
  <c r="R322" i="1"/>
  <c r="S322" i="1"/>
  <c r="Q324" i="1"/>
  <c r="R324" i="1"/>
  <c r="S324" i="1"/>
  <c r="Q323" i="1"/>
  <c r="R323" i="1"/>
  <c r="S323" i="1"/>
  <c r="Q325" i="1"/>
  <c r="R325" i="1"/>
  <c r="S325" i="1"/>
  <c r="Q326" i="1"/>
  <c r="R326" i="1"/>
  <c r="S326" i="1"/>
  <c r="Q327" i="1"/>
  <c r="R327" i="1"/>
  <c r="S327" i="1"/>
  <c r="Q328" i="1"/>
  <c r="R328" i="1"/>
  <c r="S328" i="1"/>
  <c r="Q329" i="1"/>
  <c r="R329" i="1"/>
  <c r="S329" i="1"/>
  <c r="Q330" i="1"/>
  <c r="R330" i="1"/>
  <c r="S330" i="1"/>
  <c r="Q331" i="1"/>
  <c r="R331" i="1"/>
  <c r="S331" i="1"/>
  <c r="Q332" i="1"/>
  <c r="R332" i="1"/>
  <c r="S332" i="1"/>
  <c r="Q333" i="1"/>
  <c r="R333" i="1"/>
  <c r="S333" i="1"/>
  <c r="Q334" i="1"/>
  <c r="R334" i="1"/>
  <c r="S334" i="1"/>
  <c r="Q335" i="1"/>
  <c r="R335" i="1"/>
  <c r="S335" i="1"/>
  <c r="Q336" i="1"/>
  <c r="R336" i="1"/>
  <c r="S336" i="1"/>
  <c r="Q337" i="1"/>
  <c r="R337" i="1"/>
  <c r="S337" i="1"/>
  <c r="Q338" i="1"/>
  <c r="R338" i="1"/>
  <c r="S338" i="1"/>
  <c r="Q339" i="1"/>
  <c r="R339" i="1"/>
  <c r="S339" i="1"/>
  <c r="Q340" i="1"/>
  <c r="R340" i="1"/>
  <c r="S340" i="1"/>
  <c r="Q341" i="1"/>
  <c r="R341" i="1"/>
  <c r="S341" i="1"/>
  <c r="Q342" i="1"/>
  <c r="R342" i="1"/>
  <c r="S342" i="1"/>
  <c r="Q343" i="1"/>
  <c r="R343" i="1"/>
  <c r="S343" i="1"/>
  <c r="Q344" i="1"/>
  <c r="R344" i="1"/>
  <c r="S344" i="1"/>
  <c r="Q345" i="1"/>
  <c r="R345" i="1"/>
  <c r="S345" i="1"/>
  <c r="Q346" i="1"/>
  <c r="R346" i="1"/>
  <c r="S346" i="1"/>
  <c r="Q347" i="1"/>
  <c r="R347" i="1"/>
  <c r="S347" i="1"/>
  <c r="Q348" i="1"/>
  <c r="R348" i="1"/>
  <c r="S348" i="1"/>
  <c r="Q349" i="1"/>
  <c r="R349" i="1"/>
  <c r="S349" i="1"/>
  <c r="Q350" i="1"/>
  <c r="R350" i="1"/>
  <c r="S350" i="1"/>
  <c r="Q351" i="1"/>
  <c r="R351" i="1"/>
  <c r="S351" i="1"/>
  <c r="Q352" i="1"/>
  <c r="R352" i="1"/>
  <c r="S352" i="1"/>
  <c r="Q353" i="1"/>
  <c r="R353" i="1"/>
  <c r="S353" i="1"/>
  <c r="Q354" i="1"/>
  <c r="R354" i="1"/>
  <c r="S354" i="1"/>
  <c r="Q355" i="1"/>
  <c r="R355" i="1"/>
  <c r="S355" i="1"/>
  <c r="Q356" i="1"/>
  <c r="R356" i="1"/>
  <c r="S356" i="1"/>
  <c r="Q357" i="1"/>
  <c r="R357" i="1"/>
  <c r="S357" i="1"/>
  <c r="Q358" i="1"/>
  <c r="R358" i="1"/>
  <c r="S358" i="1"/>
  <c r="Q359" i="1"/>
  <c r="R359" i="1"/>
  <c r="S359" i="1"/>
  <c r="Q360" i="1"/>
  <c r="R360" i="1"/>
  <c r="S360" i="1"/>
  <c r="Q361" i="1"/>
  <c r="R361" i="1"/>
  <c r="S361" i="1"/>
  <c r="Q362" i="1"/>
  <c r="R362" i="1"/>
  <c r="S362" i="1"/>
  <c r="Q363" i="1"/>
  <c r="R363" i="1"/>
  <c r="S363" i="1"/>
  <c r="Q364" i="1"/>
  <c r="R364" i="1"/>
  <c r="S364" i="1"/>
  <c r="Q365" i="1"/>
  <c r="R365" i="1"/>
  <c r="S365" i="1"/>
  <c r="Q366" i="1"/>
  <c r="R366" i="1"/>
  <c r="S366" i="1"/>
  <c r="Q367" i="1"/>
  <c r="R367" i="1"/>
  <c r="S367" i="1"/>
  <c r="Q368" i="1"/>
  <c r="R368" i="1"/>
  <c r="S368" i="1"/>
  <c r="Q369" i="1"/>
  <c r="R369" i="1"/>
  <c r="S369" i="1"/>
  <c r="Q370" i="1"/>
  <c r="R370" i="1"/>
  <c r="S370" i="1"/>
  <c r="Q371" i="1"/>
  <c r="R371" i="1"/>
  <c r="S371" i="1"/>
  <c r="Q372" i="1"/>
  <c r="R372" i="1"/>
  <c r="S372" i="1"/>
  <c r="Q373" i="1"/>
  <c r="R373" i="1"/>
  <c r="S373" i="1"/>
  <c r="Q375" i="1"/>
  <c r="R375" i="1"/>
  <c r="S375" i="1"/>
  <c r="Q374" i="1"/>
  <c r="R374" i="1"/>
  <c r="S374" i="1"/>
  <c r="Q376" i="1"/>
  <c r="R376" i="1"/>
  <c r="S376" i="1"/>
  <c r="Q377" i="1"/>
  <c r="R377" i="1"/>
  <c r="S377" i="1"/>
  <c r="Q378" i="1"/>
  <c r="R378" i="1"/>
  <c r="S378" i="1"/>
  <c r="Q379" i="1"/>
  <c r="R379" i="1"/>
  <c r="S379" i="1"/>
  <c r="Q380" i="1"/>
  <c r="R380" i="1"/>
  <c r="S380" i="1"/>
  <c r="Q381" i="1"/>
  <c r="R381" i="1"/>
  <c r="S381" i="1"/>
  <c r="Q382" i="1"/>
  <c r="R382" i="1"/>
  <c r="S382" i="1"/>
  <c r="Q383" i="1"/>
  <c r="R383" i="1"/>
  <c r="S383" i="1"/>
  <c r="Q384" i="1"/>
  <c r="R384" i="1"/>
  <c r="S384" i="1"/>
  <c r="Q385" i="1"/>
  <c r="R385" i="1"/>
  <c r="S385" i="1"/>
  <c r="Q386" i="1"/>
  <c r="R386" i="1"/>
  <c r="S386" i="1"/>
  <c r="Q387" i="1"/>
  <c r="R387" i="1"/>
  <c r="S387" i="1"/>
  <c r="Q388" i="1"/>
  <c r="R388" i="1"/>
  <c r="S388" i="1"/>
  <c r="Q389" i="1"/>
  <c r="R389" i="1"/>
  <c r="S389" i="1"/>
  <c r="Q390" i="1"/>
  <c r="R390" i="1"/>
  <c r="S390" i="1"/>
  <c r="Q391" i="1"/>
  <c r="R391" i="1"/>
  <c r="S391" i="1"/>
  <c r="Q392" i="1"/>
  <c r="R392" i="1"/>
  <c r="S392" i="1"/>
  <c r="Q393" i="1"/>
  <c r="R393" i="1"/>
  <c r="S393" i="1"/>
  <c r="Q394" i="1"/>
  <c r="R394" i="1"/>
  <c r="S394" i="1"/>
  <c r="Q395" i="1"/>
  <c r="R395" i="1"/>
  <c r="S395" i="1"/>
  <c r="Q396" i="1"/>
  <c r="R396" i="1"/>
  <c r="S396" i="1"/>
  <c r="Q397" i="1"/>
  <c r="R397" i="1"/>
  <c r="S397" i="1"/>
  <c r="Q398" i="1"/>
  <c r="R398" i="1"/>
  <c r="S398" i="1"/>
  <c r="Q399" i="1"/>
  <c r="R399" i="1"/>
  <c r="S399" i="1"/>
  <c r="Q401" i="1"/>
  <c r="R401" i="1"/>
  <c r="S401" i="1"/>
  <c r="Q400" i="1"/>
  <c r="R400" i="1"/>
  <c r="S400" i="1"/>
  <c r="Q402" i="1"/>
  <c r="R402" i="1"/>
  <c r="S402" i="1"/>
  <c r="Q403" i="1"/>
  <c r="R403" i="1"/>
  <c r="S403" i="1"/>
  <c r="Q404" i="1"/>
  <c r="R404" i="1"/>
  <c r="S404" i="1"/>
  <c r="Q405" i="1"/>
  <c r="R405" i="1"/>
  <c r="S405" i="1"/>
  <c r="Q406" i="1"/>
  <c r="R406" i="1"/>
  <c r="S406" i="1"/>
  <c r="Q407" i="1"/>
  <c r="R407" i="1"/>
  <c r="S407" i="1"/>
  <c r="Q408" i="1"/>
  <c r="R408" i="1"/>
  <c r="S408" i="1"/>
  <c r="Q409" i="1"/>
  <c r="R409" i="1"/>
  <c r="S409" i="1"/>
  <c r="Q410" i="1"/>
  <c r="R410" i="1"/>
  <c r="S410" i="1"/>
  <c r="Q411" i="1"/>
  <c r="R411" i="1"/>
  <c r="S411" i="1"/>
  <c r="Q412" i="1"/>
  <c r="R412" i="1"/>
  <c r="S412" i="1"/>
  <c r="Q413" i="1"/>
  <c r="R413" i="1"/>
  <c r="S413" i="1"/>
  <c r="Q414" i="1"/>
  <c r="R414" i="1"/>
  <c r="S414" i="1"/>
  <c r="Q415" i="1"/>
  <c r="R415" i="1"/>
  <c r="S415" i="1"/>
  <c r="Q416" i="1"/>
  <c r="R416" i="1"/>
  <c r="S416" i="1"/>
  <c r="Q417" i="1"/>
  <c r="R417" i="1"/>
  <c r="S417" i="1"/>
  <c r="Q418" i="1"/>
  <c r="R418" i="1"/>
  <c r="S418" i="1"/>
  <c r="Q419" i="1"/>
  <c r="R419" i="1"/>
  <c r="S419" i="1"/>
  <c r="Q420" i="1"/>
  <c r="R420" i="1"/>
  <c r="S420" i="1"/>
  <c r="Q421" i="1"/>
  <c r="R421" i="1"/>
  <c r="S421" i="1"/>
  <c r="Q422" i="1"/>
  <c r="R422" i="1"/>
  <c r="S422" i="1"/>
  <c r="Q423" i="1"/>
  <c r="R423" i="1"/>
  <c r="S423" i="1"/>
  <c r="Q424" i="1"/>
  <c r="R424" i="1"/>
  <c r="S424" i="1"/>
  <c r="Q425" i="1"/>
  <c r="R425" i="1"/>
  <c r="S425" i="1"/>
  <c r="Q426" i="1"/>
  <c r="R426" i="1"/>
  <c r="S426" i="1"/>
  <c r="Q427" i="1"/>
  <c r="R427" i="1"/>
  <c r="S427" i="1"/>
  <c r="Q428" i="1"/>
  <c r="R428" i="1"/>
  <c r="S428" i="1"/>
  <c r="Q429" i="1"/>
  <c r="R429" i="1"/>
  <c r="S429" i="1"/>
  <c r="Q430" i="1"/>
  <c r="R430" i="1"/>
  <c r="S430" i="1"/>
  <c r="Q431" i="1"/>
  <c r="R431" i="1"/>
  <c r="S431" i="1"/>
  <c r="Q432" i="1"/>
  <c r="R432" i="1"/>
  <c r="S432" i="1"/>
  <c r="Q433" i="1"/>
  <c r="R433" i="1"/>
  <c r="S433" i="1"/>
  <c r="Q434" i="1"/>
  <c r="R434" i="1"/>
  <c r="S434" i="1"/>
  <c r="Q435" i="1"/>
  <c r="R435" i="1"/>
  <c r="S435" i="1"/>
  <c r="Q436" i="1"/>
  <c r="R436" i="1"/>
  <c r="S436" i="1"/>
  <c r="Q437" i="1"/>
  <c r="R437" i="1"/>
  <c r="S437" i="1"/>
  <c r="Q438" i="1"/>
  <c r="R438" i="1"/>
  <c r="S438" i="1"/>
  <c r="Q439" i="1"/>
  <c r="R439" i="1"/>
  <c r="S439" i="1"/>
  <c r="Q441" i="1"/>
  <c r="R441" i="1"/>
  <c r="S441" i="1"/>
  <c r="Q440" i="1"/>
  <c r="R440" i="1"/>
  <c r="S440" i="1"/>
  <c r="Q442" i="1"/>
  <c r="R442" i="1"/>
  <c r="S442" i="1"/>
  <c r="Q443" i="1"/>
  <c r="R443" i="1"/>
  <c r="S443" i="1"/>
  <c r="Q444" i="1"/>
  <c r="R444" i="1"/>
  <c r="S444" i="1"/>
  <c r="Q445" i="1"/>
  <c r="R445" i="1"/>
  <c r="S445" i="1"/>
  <c r="Q446" i="1"/>
  <c r="R446" i="1"/>
  <c r="S446" i="1"/>
  <c r="Q448" i="1"/>
  <c r="R448" i="1"/>
  <c r="S448" i="1"/>
  <c r="Q449" i="1"/>
  <c r="R449" i="1"/>
  <c r="S449" i="1"/>
  <c r="Q447" i="1"/>
  <c r="R447" i="1"/>
  <c r="S447" i="1"/>
  <c r="Q450" i="1"/>
  <c r="R450" i="1"/>
  <c r="S450" i="1"/>
  <c r="Q451" i="1"/>
  <c r="R451" i="1"/>
  <c r="S451" i="1"/>
  <c r="Q452" i="1"/>
  <c r="R452" i="1"/>
  <c r="S452" i="1"/>
  <c r="Q453" i="1"/>
  <c r="R453" i="1"/>
  <c r="S453" i="1"/>
  <c r="Q454" i="1"/>
  <c r="R454" i="1"/>
  <c r="S454" i="1"/>
  <c r="Q455" i="1"/>
  <c r="R455" i="1"/>
  <c r="S455" i="1"/>
  <c r="Q456" i="1"/>
  <c r="R456" i="1"/>
  <c r="S456" i="1"/>
  <c r="Q457" i="1"/>
  <c r="R457" i="1"/>
  <c r="S457" i="1"/>
  <c r="Q458" i="1"/>
  <c r="R458" i="1"/>
  <c r="S458" i="1"/>
  <c r="Q459" i="1"/>
  <c r="R459" i="1"/>
  <c r="S459" i="1"/>
  <c r="Q460" i="1"/>
  <c r="R460" i="1"/>
  <c r="S460" i="1"/>
  <c r="Q461" i="1"/>
  <c r="R461" i="1"/>
  <c r="S461" i="1"/>
  <c r="Q462" i="1"/>
  <c r="R462" i="1"/>
  <c r="S462" i="1"/>
  <c r="Q463" i="1"/>
  <c r="R463" i="1"/>
  <c r="S463" i="1"/>
  <c r="Q464" i="1"/>
  <c r="R464" i="1"/>
  <c r="S464" i="1"/>
  <c r="Q465" i="1"/>
  <c r="R465" i="1"/>
  <c r="S465" i="1"/>
  <c r="Q466" i="1"/>
  <c r="R466" i="1"/>
  <c r="S466" i="1"/>
  <c r="Q467" i="1"/>
  <c r="R467" i="1"/>
  <c r="S467" i="1"/>
  <c r="Q468" i="1"/>
  <c r="R468" i="1"/>
  <c r="S468" i="1"/>
  <c r="Q547" i="1"/>
  <c r="R547" i="1"/>
  <c r="S547" i="1"/>
  <c r="Q470" i="1"/>
  <c r="R470" i="1"/>
  <c r="S470" i="1"/>
  <c r="Q471" i="1"/>
  <c r="R471" i="1"/>
  <c r="S471" i="1"/>
  <c r="Q472" i="1"/>
  <c r="R472" i="1"/>
  <c r="S472" i="1"/>
  <c r="Q473" i="1"/>
  <c r="R473" i="1"/>
  <c r="S473" i="1"/>
  <c r="Q474" i="1"/>
  <c r="R474" i="1"/>
  <c r="S474" i="1"/>
  <c r="Q475" i="1"/>
  <c r="R475" i="1"/>
  <c r="S475" i="1"/>
  <c r="Q476" i="1"/>
  <c r="R476" i="1"/>
  <c r="S476" i="1"/>
  <c r="Q477" i="1"/>
  <c r="R477" i="1"/>
  <c r="S477" i="1"/>
  <c r="Q478" i="1"/>
  <c r="R478" i="1"/>
  <c r="S478" i="1"/>
  <c r="Q479" i="1"/>
  <c r="R479" i="1"/>
  <c r="S479" i="1"/>
  <c r="Q480" i="1"/>
  <c r="R480" i="1"/>
  <c r="S480" i="1"/>
  <c r="Q481" i="1"/>
  <c r="R481" i="1"/>
  <c r="S481" i="1"/>
  <c r="Q482" i="1"/>
  <c r="R482" i="1"/>
  <c r="S482" i="1"/>
  <c r="Q483" i="1"/>
  <c r="R483" i="1"/>
  <c r="S483" i="1"/>
  <c r="Q484" i="1"/>
  <c r="R484" i="1"/>
  <c r="S484" i="1"/>
  <c r="Q485" i="1"/>
  <c r="R485" i="1"/>
  <c r="S485" i="1"/>
  <c r="Q486" i="1"/>
  <c r="R486" i="1"/>
  <c r="S486" i="1"/>
  <c r="Q487" i="1"/>
  <c r="R487" i="1"/>
  <c r="S487" i="1"/>
  <c r="Q488" i="1"/>
  <c r="R488" i="1"/>
  <c r="S488" i="1"/>
  <c r="Q489" i="1"/>
  <c r="R489" i="1"/>
  <c r="S489" i="1"/>
  <c r="Q490" i="1"/>
  <c r="R490" i="1"/>
  <c r="S490" i="1"/>
  <c r="Q491" i="1"/>
  <c r="R491" i="1"/>
  <c r="S491" i="1"/>
  <c r="Q493" i="1"/>
  <c r="R493" i="1"/>
  <c r="S493" i="1"/>
  <c r="Q495" i="1"/>
  <c r="R495" i="1"/>
  <c r="S495" i="1"/>
  <c r="Q494" i="1"/>
  <c r="R494" i="1"/>
  <c r="S494" i="1"/>
  <c r="Q496" i="1"/>
  <c r="R496" i="1"/>
  <c r="S496" i="1"/>
  <c r="Q497" i="1"/>
  <c r="R497" i="1"/>
  <c r="S497" i="1"/>
  <c r="Q498" i="1"/>
  <c r="R498" i="1"/>
  <c r="S498" i="1"/>
  <c r="Q499" i="1"/>
  <c r="R499" i="1"/>
  <c r="S499" i="1"/>
  <c r="Q500" i="1"/>
  <c r="R500" i="1"/>
  <c r="S500" i="1"/>
  <c r="Q501" i="1"/>
  <c r="R501" i="1"/>
  <c r="S501" i="1"/>
  <c r="Q502" i="1"/>
  <c r="R502" i="1"/>
  <c r="S502" i="1"/>
  <c r="Q503" i="1"/>
  <c r="R503" i="1"/>
  <c r="S503" i="1"/>
  <c r="Q504" i="1"/>
  <c r="R504" i="1"/>
  <c r="S504" i="1"/>
  <c r="Q505" i="1"/>
  <c r="R505" i="1"/>
  <c r="S505" i="1"/>
  <c r="Q506" i="1"/>
  <c r="R506" i="1"/>
  <c r="S506" i="1"/>
  <c r="Q508" i="1"/>
  <c r="R508" i="1"/>
  <c r="S508" i="1"/>
  <c r="Q507" i="1"/>
  <c r="R507" i="1"/>
  <c r="S507" i="1"/>
  <c r="Q509" i="1"/>
  <c r="R509" i="1"/>
  <c r="S509" i="1"/>
  <c r="Q510" i="1"/>
  <c r="R510" i="1"/>
  <c r="S510" i="1"/>
  <c r="Q511" i="1"/>
  <c r="R511" i="1"/>
  <c r="S511" i="1"/>
  <c r="Q512" i="1"/>
  <c r="R512" i="1"/>
  <c r="S512" i="1"/>
  <c r="Q513" i="1"/>
  <c r="R513" i="1"/>
  <c r="S513" i="1"/>
  <c r="Q514" i="1"/>
  <c r="R514" i="1"/>
  <c r="S514" i="1"/>
  <c r="Q515" i="1"/>
  <c r="R515" i="1"/>
  <c r="S515" i="1"/>
  <c r="Q516" i="1"/>
  <c r="R516" i="1"/>
  <c r="S516" i="1"/>
  <c r="Q517" i="1"/>
  <c r="R517" i="1"/>
  <c r="S517" i="1"/>
  <c r="Q518" i="1"/>
  <c r="R518" i="1"/>
  <c r="S518" i="1"/>
  <c r="Q519" i="1"/>
  <c r="R519" i="1"/>
  <c r="S519" i="1"/>
  <c r="Q520" i="1"/>
  <c r="R520" i="1"/>
  <c r="S520" i="1"/>
  <c r="Q521" i="1"/>
  <c r="R521" i="1"/>
  <c r="S521" i="1"/>
  <c r="Q522" i="1"/>
  <c r="R522" i="1"/>
  <c r="S522" i="1"/>
  <c r="Q523" i="1"/>
  <c r="R523" i="1"/>
  <c r="S523" i="1"/>
  <c r="Q524" i="1"/>
  <c r="R524" i="1"/>
  <c r="S524" i="1"/>
  <c r="Q525" i="1"/>
  <c r="R525" i="1"/>
  <c r="S525" i="1"/>
  <c r="Q526" i="1"/>
  <c r="R526" i="1"/>
  <c r="S526" i="1"/>
  <c r="Q527" i="1"/>
  <c r="R527" i="1"/>
  <c r="S527" i="1"/>
  <c r="Q528" i="1"/>
  <c r="R528" i="1"/>
  <c r="S528" i="1"/>
  <c r="Q529" i="1"/>
  <c r="R529" i="1"/>
  <c r="S529" i="1"/>
  <c r="Q530" i="1"/>
  <c r="R530" i="1"/>
  <c r="S530" i="1"/>
  <c r="Q531" i="1"/>
  <c r="R531" i="1"/>
  <c r="S531" i="1"/>
  <c r="Q532" i="1"/>
  <c r="R532" i="1"/>
  <c r="S532" i="1"/>
  <c r="Q533" i="1"/>
  <c r="R533" i="1"/>
  <c r="S533" i="1"/>
  <c r="Q534" i="1"/>
  <c r="R534" i="1"/>
  <c r="S534" i="1"/>
  <c r="Q535" i="1"/>
  <c r="R535" i="1"/>
  <c r="S535" i="1"/>
  <c r="Q536" i="1"/>
  <c r="R536" i="1"/>
  <c r="S536" i="1"/>
  <c r="Q538" i="1"/>
  <c r="R538" i="1"/>
  <c r="S538" i="1"/>
  <c r="Q537" i="1"/>
  <c r="R537" i="1"/>
  <c r="S537" i="1"/>
  <c r="Q539" i="1"/>
  <c r="R539" i="1"/>
  <c r="S539" i="1"/>
  <c r="Q540" i="1"/>
  <c r="R540" i="1"/>
  <c r="S540" i="1"/>
  <c r="Q541" i="1"/>
  <c r="R541" i="1"/>
  <c r="S541" i="1"/>
  <c r="Q542" i="1"/>
  <c r="R542" i="1"/>
  <c r="S542" i="1"/>
  <c r="Q544" i="1"/>
  <c r="R544" i="1"/>
  <c r="S544" i="1"/>
  <c r="Q543" i="1"/>
  <c r="R543" i="1"/>
  <c r="S543" i="1"/>
  <c r="Q545" i="1"/>
  <c r="R545" i="1"/>
  <c r="S545" i="1"/>
  <c r="Q546" i="1"/>
  <c r="R546" i="1"/>
  <c r="S546" i="1"/>
  <c r="Q548" i="1"/>
  <c r="R548" i="1"/>
  <c r="S548" i="1"/>
  <c r="Q549" i="1"/>
  <c r="R549" i="1"/>
  <c r="S549" i="1"/>
  <c r="Q550" i="1"/>
  <c r="R550" i="1"/>
  <c r="S550" i="1"/>
  <c r="Q551" i="1"/>
  <c r="R551" i="1"/>
  <c r="S551" i="1"/>
  <c r="Q552" i="1"/>
  <c r="R552" i="1"/>
  <c r="S552" i="1"/>
  <c r="Q553" i="1"/>
  <c r="R553" i="1"/>
  <c r="S553" i="1"/>
  <c r="Q554" i="1"/>
  <c r="R554" i="1"/>
  <c r="S554" i="1"/>
  <c r="Q555" i="1"/>
  <c r="R555" i="1"/>
  <c r="S555" i="1"/>
  <c r="Q556" i="1"/>
  <c r="R556" i="1"/>
  <c r="S556" i="1"/>
  <c r="Q557" i="1"/>
  <c r="R557" i="1"/>
  <c r="S557" i="1"/>
  <c r="Q558" i="1"/>
  <c r="R558" i="1"/>
  <c r="S558" i="1"/>
  <c r="Q559" i="1"/>
  <c r="R559" i="1"/>
  <c r="S559" i="1"/>
  <c r="Q560" i="1"/>
  <c r="R560" i="1"/>
  <c r="S560" i="1"/>
  <c r="Q561" i="1"/>
  <c r="R561" i="1"/>
  <c r="S561" i="1"/>
  <c r="Q562" i="1"/>
  <c r="R562" i="1"/>
  <c r="S562" i="1"/>
  <c r="Q563" i="1"/>
  <c r="R563" i="1"/>
  <c r="S563" i="1"/>
  <c r="Q564" i="1"/>
  <c r="R564" i="1"/>
  <c r="S564" i="1"/>
  <c r="Q566" i="1"/>
  <c r="R566" i="1"/>
  <c r="S566" i="1"/>
  <c r="Q565" i="1"/>
  <c r="R565" i="1"/>
  <c r="S565" i="1"/>
  <c r="Q567" i="1"/>
  <c r="R567" i="1"/>
  <c r="S567" i="1"/>
  <c r="Q568" i="1"/>
  <c r="R568" i="1"/>
  <c r="S568" i="1"/>
  <c r="Q569" i="1"/>
  <c r="R569" i="1"/>
  <c r="S569" i="1"/>
  <c r="Q570" i="1"/>
  <c r="R570" i="1"/>
  <c r="S570" i="1"/>
  <c r="Q571" i="1"/>
  <c r="R571" i="1"/>
  <c r="S571" i="1"/>
  <c r="Q572" i="1"/>
  <c r="R572" i="1"/>
  <c r="S572" i="1"/>
  <c r="Q573" i="1"/>
  <c r="R573" i="1"/>
  <c r="S573" i="1"/>
  <c r="Q574" i="1"/>
  <c r="R574" i="1"/>
  <c r="S574" i="1"/>
  <c r="Q575" i="1"/>
  <c r="R575" i="1"/>
  <c r="S575" i="1"/>
  <c r="Q576" i="1"/>
  <c r="R576" i="1"/>
  <c r="S576" i="1"/>
  <c r="Q577" i="1"/>
  <c r="R577" i="1"/>
  <c r="S577" i="1"/>
  <c r="Q578" i="1"/>
  <c r="R578" i="1"/>
  <c r="S578" i="1"/>
  <c r="Q579" i="1"/>
  <c r="R579" i="1"/>
  <c r="S579" i="1"/>
  <c r="Q580" i="1"/>
  <c r="R580" i="1"/>
  <c r="S580" i="1"/>
  <c r="Q581" i="1"/>
  <c r="R581" i="1"/>
  <c r="S581" i="1"/>
  <c r="Q582" i="1"/>
  <c r="R582" i="1"/>
  <c r="S582" i="1"/>
  <c r="Q583" i="1"/>
  <c r="R583" i="1"/>
  <c r="S583" i="1"/>
  <c r="Q584" i="1"/>
  <c r="R584" i="1"/>
  <c r="S584" i="1"/>
  <c r="Q585" i="1"/>
  <c r="R585" i="1"/>
  <c r="S585" i="1"/>
  <c r="Q586" i="1"/>
  <c r="R586" i="1"/>
  <c r="S586" i="1"/>
  <c r="Q587" i="1"/>
  <c r="R587" i="1"/>
  <c r="S587" i="1"/>
  <c r="Q588" i="1"/>
  <c r="R588" i="1"/>
  <c r="S588" i="1"/>
  <c r="Q589" i="1"/>
  <c r="R589" i="1"/>
  <c r="S589" i="1"/>
  <c r="Q590" i="1"/>
  <c r="R590" i="1"/>
  <c r="S590" i="1"/>
  <c r="Q591" i="1"/>
  <c r="R591" i="1"/>
  <c r="S591" i="1"/>
  <c r="Q592" i="1"/>
  <c r="R592" i="1"/>
  <c r="S592" i="1"/>
  <c r="Q593" i="1"/>
  <c r="R593" i="1"/>
  <c r="S593" i="1"/>
  <c r="Q594" i="1"/>
  <c r="R594" i="1"/>
  <c r="S594" i="1"/>
  <c r="Q595" i="1"/>
  <c r="R595" i="1"/>
  <c r="S595" i="1"/>
  <c r="Q596" i="1"/>
  <c r="R596" i="1"/>
  <c r="S596" i="1"/>
  <c r="Q597" i="1"/>
  <c r="R597" i="1"/>
  <c r="S597" i="1"/>
  <c r="Q598" i="1"/>
  <c r="R598" i="1"/>
  <c r="S598" i="1"/>
  <c r="Q599" i="1"/>
  <c r="R599" i="1"/>
  <c r="S599" i="1"/>
  <c r="Q600" i="1"/>
  <c r="R600" i="1"/>
  <c r="S600" i="1"/>
  <c r="Q601" i="1"/>
  <c r="R601" i="1"/>
  <c r="S601" i="1"/>
  <c r="Q602" i="1"/>
  <c r="R602" i="1"/>
  <c r="S602" i="1"/>
  <c r="Q603" i="1"/>
  <c r="R603" i="1"/>
  <c r="S603" i="1"/>
  <c r="Q604" i="1"/>
  <c r="R604" i="1"/>
  <c r="S604" i="1"/>
  <c r="Q605" i="1"/>
  <c r="R605" i="1"/>
  <c r="S605" i="1"/>
  <c r="Q606" i="1"/>
  <c r="R606" i="1"/>
  <c r="S606" i="1"/>
  <c r="Q607" i="1"/>
  <c r="R607" i="1"/>
  <c r="S607" i="1"/>
  <c r="Q608" i="1"/>
  <c r="R608" i="1"/>
  <c r="S608" i="1"/>
  <c r="Q609" i="1"/>
  <c r="R609" i="1"/>
  <c r="S609" i="1"/>
  <c r="Q610" i="1"/>
  <c r="R610" i="1"/>
  <c r="S610" i="1"/>
  <c r="Q611" i="1"/>
  <c r="R611" i="1"/>
  <c r="S611" i="1"/>
  <c r="Q612" i="1"/>
  <c r="R612" i="1"/>
  <c r="S612" i="1"/>
  <c r="Q613" i="1"/>
  <c r="R613" i="1"/>
  <c r="S613" i="1"/>
  <c r="Q614" i="1"/>
  <c r="R614" i="1"/>
  <c r="S614" i="1"/>
  <c r="Q615" i="1"/>
  <c r="R615" i="1"/>
  <c r="S615" i="1"/>
  <c r="Q616" i="1"/>
  <c r="R616" i="1"/>
  <c r="S616" i="1"/>
  <c r="Q617" i="1"/>
  <c r="R617" i="1"/>
  <c r="S617" i="1"/>
  <c r="Q618" i="1"/>
  <c r="R618" i="1"/>
  <c r="S618" i="1"/>
  <c r="Q619" i="1"/>
  <c r="R619" i="1"/>
  <c r="S619" i="1"/>
  <c r="Q620" i="1"/>
  <c r="R620" i="1"/>
  <c r="S620" i="1"/>
  <c r="Q621" i="1"/>
  <c r="R621" i="1"/>
  <c r="S621" i="1"/>
  <c r="Q622" i="1"/>
  <c r="R622" i="1"/>
  <c r="S622" i="1"/>
  <c r="Q623" i="1"/>
  <c r="R623" i="1"/>
  <c r="S623" i="1"/>
  <c r="Q624" i="1"/>
  <c r="R624" i="1"/>
  <c r="S624" i="1"/>
  <c r="Q625" i="1"/>
  <c r="R625" i="1"/>
  <c r="S625" i="1"/>
  <c r="Q626" i="1"/>
  <c r="R626" i="1"/>
  <c r="S626" i="1"/>
  <c r="Q627" i="1"/>
  <c r="R627" i="1"/>
  <c r="S627" i="1"/>
  <c r="Q628" i="1"/>
  <c r="R628" i="1"/>
  <c r="S628" i="1"/>
  <c r="Q629" i="1"/>
  <c r="R629" i="1"/>
  <c r="S629" i="1"/>
  <c r="Q630" i="1"/>
  <c r="R630" i="1"/>
  <c r="S630" i="1"/>
  <c r="Q631" i="1"/>
  <c r="R631" i="1"/>
  <c r="S631" i="1"/>
  <c r="Q632" i="1"/>
  <c r="R632" i="1"/>
  <c r="S632" i="1"/>
  <c r="Q633" i="1"/>
  <c r="R633" i="1"/>
  <c r="S633" i="1"/>
  <c r="Q634" i="1"/>
  <c r="R634" i="1"/>
  <c r="S634" i="1"/>
  <c r="Q635" i="1"/>
  <c r="R635" i="1"/>
  <c r="S635" i="1"/>
  <c r="Q636" i="1"/>
  <c r="R636" i="1"/>
  <c r="S636" i="1"/>
  <c r="Q637" i="1"/>
  <c r="R637" i="1"/>
  <c r="S637" i="1"/>
  <c r="Q638" i="1"/>
  <c r="R638" i="1"/>
  <c r="S638" i="1"/>
  <c r="Q639" i="1"/>
  <c r="R639" i="1"/>
  <c r="S639" i="1"/>
  <c r="Q640" i="1"/>
  <c r="R640" i="1"/>
  <c r="S640" i="1"/>
  <c r="Q641" i="1"/>
  <c r="R641" i="1"/>
  <c r="S641" i="1"/>
  <c r="Q642" i="1"/>
  <c r="R642" i="1"/>
  <c r="S642" i="1"/>
  <c r="Q643" i="1"/>
  <c r="R643" i="1"/>
  <c r="S643" i="1"/>
  <c r="Q644" i="1"/>
  <c r="R644" i="1"/>
  <c r="S644" i="1"/>
  <c r="Q645" i="1"/>
  <c r="R645" i="1"/>
  <c r="S645" i="1"/>
  <c r="Q646" i="1"/>
  <c r="R646" i="1"/>
  <c r="S646" i="1"/>
  <c r="Q647" i="1"/>
  <c r="R647" i="1"/>
  <c r="S647" i="1"/>
  <c r="Q648" i="1"/>
  <c r="R648" i="1"/>
  <c r="S648" i="1"/>
  <c r="Q649" i="1"/>
  <c r="R649" i="1"/>
  <c r="S649" i="1"/>
  <c r="Q650" i="1"/>
  <c r="R650" i="1"/>
  <c r="S650" i="1"/>
  <c r="Q651" i="1"/>
  <c r="R651" i="1"/>
  <c r="S651" i="1"/>
  <c r="Q652" i="1"/>
  <c r="R652" i="1"/>
  <c r="S652" i="1"/>
  <c r="Q653" i="1"/>
  <c r="R653" i="1"/>
  <c r="S653" i="1"/>
  <c r="Q654" i="1"/>
  <c r="R654" i="1"/>
  <c r="S654" i="1"/>
  <c r="Q655" i="1"/>
  <c r="R655" i="1"/>
  <c r="S655" i="1"/>
  <c r="Q656" i="1"/>
  <c r="R656" i="1"/>
  <c r="S656" i="1"/>
  <c r="Q657" i="1"/>
  <c r="R657" i="1"/>
  <c r="S657" i="1"/>
  <c r="Q658" i="1"/>
  <c r="R658" i="1"/>
  <c r="S658" i="1"/>
  <c r="Q659" i="1"/>
  <c r="R659" i="1"/>
  <c r="S659" i="1"/>
  <c r="Q660" i="1"/>
  <c r="R660" i="1"/>
  <c r="S660" i="1"/>
  <c r="Q661" i="1"/>
  <c r="R661" i="1"/>
  <c r="S661" i="1"/>
  <c r="Q662" i="1"/>
  <c r="R662" i="1"/>
  <c r="S662" i="1"/>
  <c r="Q663" i="1"/>
  <c r="R663" i="1"/>
  <c r="S663" i="1"/>
  <c r="Q664" i="1"/>
  <c r="R664" i="1"/>
  <c r="S664" i="1"/>
  <c r="Q665" i="1"/>
  <c r="R665" i="1"/>
  <c r="S665" i="1"/>
  <c r="Q666" i="1"/>
  <c r="R666" i="1"/>
  <c r="S666" i="1"/>
  <c r="Q667" i="1"/>
  <c r="R667" i="1"/>
  <c r="S667" i="1"/>
  <c r="Q668" i="1"/>
  <c r="R668" i="1"/>
  <c r="S668" i="1"/>
  <c r="Q669" i="1"/>
  <c r="R669" i="1"/>
  <c r="S669" i="1"/>
  <c r="Q670" i="1"/>
  <c r="R670" i="1"/>
  <c r="S670" i="1"/>
  <c r="Q671" i="1"/>
  <c r="R671" i="1"/>
  <c r="S671" i="1"/>
  <c r="Q672" i="1"/>
  <c r="R672" i="1"/>
  <c r="S672" i="1"/>
  <c r="Q673" i="1"/>
  <c r="R673" i="1"/>
  <c r="S673" i="1"/>
  <c r="Q674" i="1"/>
  <c r="R674" i="1"/>
  <c r="S674" i="1"/>
  <c r="Q675" i="1"/>
  <c r="R675" i="1"/>
  <c r="S675" i="1"/>
  <c r="Q676" i="1"/>
  <c r="R676" i="1"/>
  <c r="S676" i="1"/>
  <c r="Q677" i="1"/>
  <c r="R677" i="1"/>
  <c r="S677" i="1"/>
  <c r="Q678" i="1"/>
  <c r="R678" i="1"/>
  <c r="S678" i="1"/>
  <c r="Q679" i="1"/>
  <c r="R679" i="1"/>
  <c r="S679" i="1"/>
  <c r="Q680" i="1"/>
  <c r="R680" i="1"/>
  <c r="S680" i="1"/>
  <c r="Q681" i="1"/>
  <c r="R681" i="1"/>
  <c r="S681" i="1"/>
  <c r="Q682" i="1"/>
  <c r="R682" i="1"/>
  <c r="S682" i="1"/>
  <c r="Q683" i="1"/>
  <c r="R683" i="1"/>
  <c r="S683" i="1"/>
  <c r="Q684" i="1"/>
  <c r="R684" i="1"/>
  <c r="S684" i="1"/>
  <c r="Q685" i="1"/>
  <c r="R685" i="1"/>
  <c r="S685" i="1"/>
  <c r="Q686" i="1"/>
  <c r="R686" i="1"/>
  <c r="S686" i="1"/>
  <c r="Q687" i="1"/>
  <c r="R687" i="1"/>
  <c r="S687" i="1"/>
  <c r="Q688" i="1"/>
  <c r="R688" i="1"/>
  <c r="S688" i="1"/>
  <c r="Q690" i="1"/>
  <c r="R690" i="1"/>
  <c r="S690" i="1"/>
  <c r="Q689" i="1"/>
  <c r="R689" i="1"/>
  <c r="S689" i="1"/>
  <c r="Q691" i="1"/>
  <c r="R691" i="1"/>
  <c r="S691" i="1"/>
  <c r="Q692" i="1"/>
  <c r="R692" i="1"/>
  <c r="S692" i="1"/>
  <c r="Q693" i="1"/>
  <c r="R693" i="1"/>
  <c r="S693" i="1"/>
  <c r="Q695" i="1"/>
  <c r="R695" i="1"/>
  <c r="S695" i="1"/>
  <c r="Q696" i="1"/>
  <c r="R696" i="1"/>
  <c r="S696" i="1"/>
  <c r="Q697" i="1"/>
  <c r="R697" i="1"/>
  <c r="S697" i="1"/>
  <c r="Q698" i="1"/>
  <c r="R698" i="1"/>
  <c r="S698" i="1"/>
  <c r="Q699" i="1"/>
  <c r="R699" i="1"/>
  <c r="S699" i="1"/>
  <c r="Q700" i="1"/>
  <c r="R700" i="1"/>
  <c r="S700" i="1"/>
  <c r="Q701" i="1"/>
  <c r="R701" i="1"/>
  <c r="S701" i="1"/>
  <c r="Q702" i="1"/>
  <c r="R702" i="1"/>
  <c r="S702" i="1"/>
  <c r="Q703" i="1"/>
  <c r="R703" i="1"/>
  <c r="S703" i="1"/>
  <c r="Q704" i="1"/>
  <c r="R704" i="1"/>
  <c r="S704" i="1"/>
  <c r="Q705" i="1"/>
  <c r="R705" i="1"/>
  <c r="S705" i="1"/>
  <c r="Q706" i="1"/>
  <c r="R706" i="1"/>
  <c r="S706" i="1"/>
  <c r="Q707" i="1"/>
  <c r="R707" i="1"/>
  <c r="S707" i="1"/>
  <c r="Q708" i="1"/>
  <c r="R708" i="1"/>
  <c r="S708" i="1"/>
  <c r="Q709" i="1"/>
  <c r="R709" i="1"/>
  <c r="S709" i="1"/>
  <c r="Q710" i="1"/>
  <c r="R710" i="1"/>
  <c r="S710" i="1"/>
  <c r="Q711" i="1"/>
  <c r="R711" i="1"/>
  <c r="S711" i="1"/>
  <c r="Q712" i="1"/>
  <c r="R712" i="1"/>
  <c r="S712" i="1"/>
  <c r="Q713" i="1"/>
  <c r="R713" i="1"/>
  <c r="S713" i="1"/>
  <c r="Q714" i="1"/>
  <c r="R714" i="1"/>
  <c r="S714" i="1"/>
  <c r="Q715" i="1"/>
  <c r="R715" i="1"/>
  <c r="S715" i="1"/>
  <c r="Q716" i="1"/>
  <c r="R716" i="1"/>
  <c r="S716" i="1"/>
  <c r="Q717" i="1"/>
  <c r="R717" i="1"/>
  <c r="S717" i="1"/>
  <c r="Q718" i="1"/>
  <c r="R718" i="1"/>
  <c r="S718" i="1"/>
  <c r="Q719" i="1"/>
  <c r="R719" i="1"/>
  <c r="S719" i="1"/>
  <c r="Q720" i="1"/>
  <c r="R720" i="1"/>
  <c r="S720" i="1"/>
  <c r="Q721" i="1"/>
  <c r="R721" i="1"/>
  <c r="S721" i="1"/>
  <c r="Q722" i="1"/>
  <c r="R722" i="1"/>
  <c r="S722" i="1"/>
  <c r="Q723" i="1"/>
  <c r="R723" i="1"/>
  <c r="S723" i="1"/>
  <c r="Q724" i="1"/>
  <c r="R724" i="1"/>
  <c r="S724" i="1"/>
  <c r="Q725" i="1"/>
  <c r="R725" i="1"/>
  <c r="S725" i="1"/>
  <c r="Q726" i="1"/>
  <c r="R726" i="1"/>
  <c r="S726" i="1"/>
  <c r="Q727" i="1"/>
  <c r="R727" i="1"/>
  <c r="S727" i="1"/>
  <c r="Q728" i="1"/>
  <c r="R728" i="1"/>
  <c r="S728" i="1"/>
  <c r="Q729" i="1"/>
  <c r="R729" i="1"/>
  <c r="S729" i="1"/>
  <c r="Q730" i="1"/>
  <c r="R730" i="1"/>
  <c r="S730" i="1"/>
  <c r="Q731" i="1"/>
  <c r="R731" i="1"/>
  <c r="S731" i="1"/>
  <c r="Q732" i="1"/>
  <c r="R732" i="1"/>
  <c r="S732" i="1"/>
  <c r="Q733" i="1"/>
  <c r="R733" i="1"/>
  <c r="S733" i="1"/>
  <c r="Q734" i="1"/>
  <c r="R734" i="1"/>
  <c r="S734" i="1"/>
  <c r="Q735" i="1"/>
  <c r="R735" i="1"/>
  <c r="S735" i="1"/>
  <c r="Q736" i="1"/>
  <c r="R736" i="1"/>
  <c r="S736" i="1"/>
  <c r="Q737" i="1"/>
  <c r="R737" i="1"/>
  <c r="S737" i="1"/>
  <c r="Q738" i="1"/>
  <c r="R738" i="1"/>
  <c r="S738" i="1"/>
  <c r="Q739" i="1"/>
  <c r="R739" i="1"/>
  <c r="S739" i="1"/>
  <c r="Q740" i="1"/>
  <c r="R740" i="1"/>
  <c r="S740" i="1"/>
  <c r="Q741" i="1"/>
  <c r="R741" i="1"/>
  <c r="S741" i="1"/>
  <c r="Q742" i="1"/>
  <c r="R742" i="1"/>
  <c r="S742" i="1"/>
  <c r="Q743" i="1"/>
  <c r="R743" i="1"/>
  <c r="S743" i="1"/>
  <c r="Q744" i="1"/>
  <c r="R744" i="1"/>
  <c r="S744" i="1"/>
  <c r="Q745" i="1"/>
  <c r="R745" i="1"/>
  <c r="S745" i="1"/>
  <c r="Q746" i="1"/>
  <c r="R746" i="1"/>
  <c r="S746" i="1"/>
  <c r="Q747" i="1"/>
  <c r="R747" i="1"/>
  <c r="S747" i="1"/>
  <c r="Q748" i="1"/>
  <c r="R748" i="1"/>
  <c r="S748" i="1"/>
  <c r="Q749" i="1"/>
  <c r="R749" i="1"/>
  <c r="S749" i="1"/>
  <c r="Q750" i="1"/>
  <c r="R750" i="1"/>
  <c r="S750" i="1"/>
  <c r="Q751" i="1"/>
  <c r="R751" i="1"/>
  <c r="S751" i="1"/>
  <c r="Q752" i="1"/>
  <c r="R752" i="1"/>
  <c r="S752" i="1"/>
  <c r="Q753" i="1"/>
  <c r="R753" i="1"/>
  <c r="S753" i="1"/>
  <c r="Q754" i="1"/>
  <c r="R754" i="1"/>
  <c r="S754" i="1"/>
  <c r="Q755" i="1"/>
  <c r="R755" i="1"/>
  <c r="S755" i="1"/>
  <c r="Q756" i="1"/>
  <c r="R756" i="1"/>
  <c r="S756" i="1"/>
  <c r="Q757" i="1"/>
  <c r="R757" i="1"/>
  <c r="S757" i="1"/>
  <c r="Q758" i="1"/>
  <c r="R758" i="1"/>
  <c r="S758" i="1"/>
  <c r="Q759" i="1"/>
  <c r="R759" i="1"/>
  <c r="S759" i="1"/>
  <c r="Q760" i="1"/>
  <c r="R760" i="1"/>
  <c r="S760" i="1"/>
  <c r="Q761" i="1"/>
  <c r="R761" i="1"/>
  <c r="S761" i="1"/>
  <c r="Q762" i="1"/>
  <c r="R762" i="1"/>
  <c r="S762" i="1"/>
  <c r="Q763" i="1"/>
  <c r="R763" i="1"/>
  <c r="S763" i="1"/>
  <c r="Q764" i="1"/>
  <c r="R764" i="1"/>
  <c r="S764" i="1"/>
  <c r="Q765" i="1"/>
  <c r="R765" i="1"/>
  <c r="S765" i="1"/>
  <c r="Q766" i="1"/>
  <c r="R766" i="1"/>
  <c r="S766" i="1"/>
  <c r="Q767" i="1"/>
  <c r="R767" i="1"/>
  <c r="S767" i="1"/>
  <c r="Q768" i="1"/>
  <c r="R768" i="1"/>
  <c r="S768" i="1"/>
  <c r="Q769" i="1"/>
  <c r="R769" i="1"/>
  <c r="S769" i="1"/>
  <c r="Q770" i="1"/>
  <c r="R770" i="1"/>
  <c r="S770" i="1"/>
  <c r="Q771" i="1"/>
  <c r="R771" i="1"/>
  <c r="S771" i="1"/>
  <c r="Q772" i="1"/>
  <c r="R772" i="1"/>
  <c r="S772" i="1"/>
  <c r="Q773" i="1"/>
  <c r="R773" i="1"/>
  <c r="S773" i="1"/>
  <c r="Q774" i="1"/>
  <c r="R774" i="1"/>
  <c r="S774" i="1"/>
  <c r="Q775" i="1"/>
  <c r="R775" i="1"/>
  <c r="S775" i="1"/>
  <c r="Q776" i="1"/>
  <c r="R776" i="1"/>
  <c r="S776" i="1"/>
  <c r="Q777" i="1"/>
  <c r="R777" i="1"/>
  <c r="S777" i="1"/>
  <c r="Q778" i="1"/>
  <c r="R778" i="1"/>
  <c r="S778" i="1"/>
  <c r="Q779" i="1"/>
  <c r="R779" i="1"/>
  <c r="S779" i="1"/>
  <c r="Q780" i="1"/>
  <c r="R780" i="1"/>
  <c r="S780" i="1"/>
  <c r="Q781" i="1"/>
  <c r="R781" i="1"/>
  <c r="S781" i="1"/>
  <c r="Q782" i="1"/>
  <c r="R782" i="1"/>
  <c r="S782" i="1"/>
  <c r="Q783" i="1"/>
  <c r="R783" i="1"/>
  <c r="S783" i="1"/>
  <c r="Q784" i="1"/>
  <c r="R784" i="1"/>
  <c r="S784" i="1"/>
  <c r="Q785" i="1"/>
  <c r="R785" i="1"/>
  <c r="S785" i="1"/>
  <c r="Q786" i="1"/>
  <c r="R786" i="1"/>
  <c r="S786" i="1"/>
  <c r="Q788" i="1"/>
  <c r="R788" i="1"/>
  <c r="S788" i="1"/>
  <c r="Q787" i="1"/>
  <c r="R787" i="1"/>
  <c r="S787" i="1"/>
  <c r="Q789" i="1"/>
  <c r="R789" i="1"/>
  <c r="S789" i="1"/>
  <c r="Q790" i="1"/>
  <c r="R790" i="1"/>
  <c r="S790" i="1"/>
  <c r="Q791" i="1"/>
  <c r="R791" i="1"/>
  <c r="S791" i="1"/>
  <c r="Q792" i="1"/>
  <c r="R792" i="1"/>
  <c r="S792" i="1"/>
  <c r="Q793" i="1"/>
  <c r="R793" i="1"/>
  <c r="S793" i="1"/>
  <c r="Q794" i="1"/>
  <c r="R794" i="1"/>
  <c r="S794" i="1"/>
  <c r="Q795" i="1"/>
  <c r="R795" i="1"/>
  <c r="S795" i="1"/>
  <c r="Q796" i="1"/>
  <c r="R796" i="1"/>
  <c r="S796" i="1"/>
  <c r="Q797" i="1"/>
  <c r="R797" i="1"/>
  <c r="S797" i="1"/>
  <c r="Q798" i="1"/>
  <c r="R798" i="1"/>
  <c r="S798" i="1"/>
  <c r="Q799" i="1"/>
  <c r="R799" i="1"/>
  <c r="S799" i="1"/>
  <c r="Q800" i="1"/>
  <c r="R800" i="1"/>
  <c r="S800" i="1"/>
  <c r="Q801" i="1"/>
  <c r="R801" i="1"/>
  <c r="S801" i="1"/>
  <c r="Q802" i="1"/>
  <c r="R802" i="1"/>
  <c r="S802" i="1"/>
  <c r="Q803" i="1"/>
  <c r="R803" i="1"/>
  <c r="S803" i="1"/>
  <c r="Q804" i="1"/>
  <c r="R804" i="1"/>
  <c r="S804" i="1"/>
  <c r="Q805" i="1"/>
  <c r="R805" i="1"/>
  <c r="S805" i="1"/>
  <c r="Q806" i="1"/>
  <c r="R806" i="1"/>
  <c r="S806" i="1"/>
  <c r="Q807" i="1"/>
  <c r="R807" i="1"/>
  <c r="S807" i="1"/>
  <c r="Q808" i="1"/>
  <c r="R808" i="1"/>
  <c r="S808" i="1"/>
  <c r="Q810" i="1"/>
  <c r="R810" i="1"/>
  <c r="S810" i="1"/>
  <c r="Q811" i="1"/>
  <c r="R811" i="1"/>
  <c r="S811" i="1"/>
  <c r="Q809" i="1"/>
  <c r="R809" i="1"/>
  <c r="S809" i="1"/>
  <c r="Q812" i="1"/>
  <c r="R812" i="1"/>
  <c r="S812" i="1"/>
  <c r="Q813" i="1"/>
  <c r="R813" i="1"/>
  <c r="S813" i="1"/>
  <c r="Q814" i="1"/>
  <c r="R814" i="1"/>
  <c r="S814" i="1"/>
  <c r="Q815" i="1"/>
  <c r="R815" i="1"/>
  <c r="S815" i="1"/>
  <c r="Q816" i="1"/>
  <c r="R816" i="1"/>
  <c r="S816" i="1"/>
  <c r="Q817" i="1"/>
  <c r="R817" i="1"/>
  <c r="S817" i="1"/>
  <c r="Q818" i="1"/>
  <c r="R818" i="1"/>
  <c r="S818" i="1"/>
  <c r="Q819" i="1"/>
  <c r="R819" i="1"/>
  <c r="S819" i="1"/>
  <c r="Q820" i="1"/>
  <c r="R820" i="1"/>
  <c r="S820" i="1"/>
  <c r="Q821" i="1"/>
  <c r="R821" i="1"/>
  <c r="S821" i="1"/>
  <c r="Q822" i="1"/>
  <c r="R822" i="1"/>
  <c r="S822" i="1"/>
  <c r="Q823" i="1"/>
  <c r="R823" i="1"/>
  <c r="S823" i="1"/>
  <c r="Q824" i="1"/>
  <c r="R824" i="1"/>
  <c r="S824" i="1"/>
  <c r="Q825" i="1"/>
  <c r="R825" i="1"/>
  <c r="S825" i="1"/>
  <c r="Q826" i="1"/>
  <c r="R826" i="1"/>
  <c r="S826" i="1"/>
  <c r="Q827" i="1"/>
  <c r="R827" i="1"/>
  <c r="S827" i="1"/>
  <c r="Q829" i="1"/>
  <c r="R829" i="1"/>
  <c r="S829" i="1"/>
  <c r="Q828" i="1"/>
  <c r="R828" i="1"/>
  <c r="S828" i="1"/>
  <c r="Q830" i="1"/>
  <c r="R830" i="1"/>
  <c r="S830" i="1"/>
  <c r="Q831" i="1"/>
  <c r="R831" i="1"/>
  <c r="S831" i="1"/>
  <c r="Q832" i="1"/>
  <c r="R832" i="1"/>
  <c r="S832" i="1"/>
  <c r="Q833" i="1"/>
  <c r="R833" i="1"/>
  <c r="S833" i="1"/>
  <c r="Q834" i="1"/>
  <c r="R834" i="1"/>
  <c r="S834" i="1"/>
  <c r="Q835" i="1"/>
  <c r="R835" i="1"/>
  <c r="S835" i="1"/>
  <c r="Q836" i="1"/>
  <c r="R836" i="1"/>
  <c r="S836" i="1"/>
  <c r="Q837" i="1"/>
  <c r="R837" i="1"/>
  <c r="S837" i="1"/>
  <c r="Q838" i="1"/>
  <c r="R838" i="1"/>
  <c r="S838" i="1"/>
  <c r="Q839" i="1"/>
  <c r="R839" i="1"/>
  <c r="S839" i="1"/>
  <c r="Q840" i="1"/>
  <c r="R840" i="1"/>
  <c r="S840" i="1"/>
  <c r="Q841" i="1"/>
  <c r="R841" i="1"/>
  <c r="S841" i="1"/>
  <c r="Q842" i="1"/>
  <c r="R842" i="1"/>
  <c r="S842" i="1"/>
  <c r="Q843" i="1"/>
  <c r="R843" i="1"/>
  <c r="S843" i="1"/>
  <c r="Q844" i="1"/>
  <c r="R844" i="1"/>
  <c r="S844" i="1"/>
  <c r="Q845" i="1"/>
  <c r="R845" i="1"/>
  <c r="S845" i="1"/>
  <c r="Q846" i="1"/>
  <c r="R846" i="1"/>
  <c r="S846" i="1"/>
  <c r="Q847" i="1"/>
  <c r="R847" i="1"/>
  <c r="S847" i="1"/>
  <c r="Q848" i="1"/>
  <c r="R848" i="1"/>
  <c r="S848" i="1"/>
  <c r="Q849" i="1"/>
  <c r="R849" i="1"/>
  <c r="S849" i="1"/>
  <c r="Q850" i="1"/>
  <c r="R850" i="1"/>
  <c r="S850" i="1"/>
  <c r="V13" i="2"/>
  <c r="T28" i="2"/>
  <c r="V28" i="2"/>
  <c r="T22" i="2"/>
  <c r="U22" i="2"/>
  <c r="V22" i="2"/>
  <c r="V31" i="2"/>
  <c r="V15" i="2"/>
  <c r="U10" i="2"/>
  <c r="V10" i="2"/>
  <c r="U9" i="2"/>
  <c r="V9" i="2"/>
  <c r="V29" i="2"/>
  <c r="V4" i="2"/>
  <c r="T6" i="2"/>
  <c r="U6" i="2"/>
  <c r="V6" i="2"/>
  <c r="T12" i="2"/>
  <c r="U12" i="2"/>
  <c r="V12" i="2"/>
  <c r="T33" i="2"/>
  <c r="U33" i="2"/>
  <c r="V33" i="2"/>
  <c r="V25" i="2"/>
  <c r="V17" i="2"/>
  <c r="T27" i="2"/>
  <c r="V27" i="2"/>
  <c r="V18" i="2"/>
  <c r="V3" i="2"/>
  <c r="U7" i="2"/>
  <c r="V7" i="2"/>
  <c r="T21" i="2"/>
  <c r="V21" i="2"/>
  <c r="U8" i="2"/>
  <c r="V8" i="2"/>
  <c r="V32" i="2"/>
  <c r="T5" i="2"/>
  <c r="V5" i="2"/>
  <c r="U20" i="2"/>
  <c r="V20" i="2"/>
  <c r="T30" i="2"/>
  <c r="V30" i="2"/>
  <c r="T23" i="2"/>
  <c r="U23" i="2"/>
  <c r="V23" i="2"/>
  <c r="T14" i="2"/>
  <c r="V14" i="2"/>
  <c r="V26" i="2"/>
  <c r="V24" i="2"/>
  <c r="V19" i="2"/>
  <c r="V16" i="2"/>
  <c r="AB16" i="2"/>
  <c r="Y16" i="2"/>
  <c r="Z16" i="2"/>
  <c r="AA16" i="2"/>
  <c r="W16" i="2"/>
  <c r="AB19" i="2"/>
  <c r="Y19" i="2"/>
  <c r="Z19" i="2"/>
  <c r="AA19" i="2"/>
  <c r="W19" i="2"/>
  <c r="AB24" i="2"/>
  <c r="Y24" i="2"/>
  <c r="Z24" i="2"/>
  <c r="AA24" i="2"/>
  <c r="W24" i="2"/>
  <c r="AB26" i="2"/>
  <c r="Y26" i="2"/>
  <c r="Z26" i="2"/>
  <c r="AA26" i="2"/>
  <c r="W26" i="2"/>
  <c r="AB14" i="2"/>
  <c r="Y14" i="2"/>
  <c r="Z14" i="2"/>
  <c r="AA14" i="2"/>
  <c r="W14" i="2"/>
  <c r="AB23" i="2"/>
  <c r="Y23" i="2"/>
  <c r="Z23" i="2"/>
  <c r="AA23" i="2"/>
  <c r="W23" i="2"/>
  <c r="AB30" i="2"/>
  <c r="Y30" i="2"/>
  <c r="Z30" i="2"/>
  <c r="AA30" i="2"/>
  <c r="W30" i="2"/>
  <c r="AB20" i="2"/>
  <c r="Y20" i="2"/>
  <c r="Z20" i="2"/>
  <c r="AA20" i="2"/>
  <c r="W20" i="2"/>
  <c r="AB5" i="2"/>
  <c r="Y5" i="2"/>
  <c r="Z5" i="2"/>
  <c r="AA5" i="2"/>
  <c r="W5" i="2"/>
  <c r="AB32" i="2"/>
  <c r="Y32" i="2"/>
  <c r="Z32" i="2"/>
  <c r="AA32" i="2"/>
  <c r="W32" i="2"/>
  <c r="AB8" i="2"/>
  <c r="Y8" i="2"/>
  <c r="Z8" i="2"/>
  <c r="AA8" i="2"/>
  <c r="W8" i="2"/>
  <c r="AB21" i="2"/>
  <c r="Y21" i="2"/>
  <c r="Z21" i="2"/>
  <c r="AA21" i="2"/>
  <c r="W21" i="2"/>
  <c r="AB7" i="2"/>
  <c r="Y7" i="2"/>
  <c r="Z7" i="2"/>
  <c r="AA7" i="2"/>
  <c r="W7" i="2"/>
  <c r="AB3" i="2"/>
  <c r="Y3" i="2"/>
  <c r="Z3" i="2"/>
  <c r="AA3" i="2"/>
  <c r="W3" i="2"/>
  <c r="AB18" i="2"/>
  <c r="Y18" i="2"/>
  <c r="Z18" i="2"/>
  <c r="AA18" i="2"/>
  <c r="W18" i="2"/>
  <c r="AB27" i="2"/>
  <c r="Y27" i="2"/>
  <c r="Z27" i="2"/>
  <c r="AA27" i="2"/>
  <c r="W27" i="2"/>
  <c r="AB17" i="2"/>
  <c r="Y17" i="2"/>
  <c r="Z17" i="2"/>
  <c r="AA17" i="2"/>
  <c r="W17" i="2"/>
  <c r="AB25" i="2"/>
  <c r="Y25" i="2"/>
  <c r="Z25" i="2"/>
  <c r="AA25" i="2"/>
  <c r="W25" i="2"/>
  <c r="AB33" i="2"/>
  <c r="Y33" i="2"/>
  <c r="Z33" i="2"/>
  <c r="AA33" i="2"/>
  <c r="W33" i="2"/>
  <c r="AB12" i="2"/>
  <c r="Y12" i="2"/>
  <c r="Z12" i="2"/>
  <c r="AA12" i="2"/>
  <c r="W12" i="2"/>
  <c r="AB6" i="2"/>
  <c r="Y6" i="2"/>
  <c r="Z6" i="2"/>
  <c r="AA6" i="2"/>
  <c r="W6" i="2"/>
  <c r="AB4" i="2"/>
  <c r="Y4" i="2"/>
  <c r="Z4" i="2"/>
  <c r="AA4" i="2"/>
  <c r="W4" i="2"/>
  <c r="AB29" i="2"/>
  <c r="Y29" i="2"/>
  <c r="Z29" i="2"/>
  <c r="AA29" i="2"/>
  <c r="W29" i="2"/>
  <c r="AB9" i="2"/>
  <c r="Y9" i="2"/>
  <c r="Z9" i="2"/>
  <c r="AA9" i="2"/>
  <c r="W9" i="2"/>
  <c r="AB10" i="2"/>
  <c r="Y10" i="2"/>
  <c r="Z10" i="2"/>
  <c r="AA10" i="2"/>
  <c r="W10" i="2"/>
  <c r="AB15" i="2"/>
  <c r="Y15" i="2"/>
  <c r="Z15" i="2"/>
  <c r="AA15" i="2"/>
  <c r="W15" i="2"/>
  <c r="AB31" i="2"/>
  <c r="Y31" i="2"/>
  <c r="Z31" i="2"/>
  <c r="AA31" i="2"/>
  <c r="W31" i="2"/>
  <c r="AB22" i="2"/>
  <c r="Y22" i="2"/>
  <c r="Z22" i="2"/>
  <c r="AA22" i="2"/>
  <c r="W22" i="2"/>
  <c r="Y28" i="2"/>
  <c r="Z28" i="2"/>
  <c r="AA28" i="2"/>
  <c r="AB28" i="2"/>
  <c r="W28" i="2"/>
  <c r="T11" i="2"/>
  <c r="U11" i="2"/>
  <c r="V11" i="2"/>
  <c r="AB11" i="2"/>
  <c r="Y11" i="2"/>
  <c r="Z11" i="2"/>
  <c r="AA11" i="2"/>
  <c r="W11" i="2"/>
  <c r="AB13" i="2"/>
  <c r="Y13" i="2"/>
  <c r="Z13" i="2"/>
  <c r="AA13" i="2"/>
  <c r="W13" i="2"/>
  <c r="T274" i="1"/>
  <c r="T389" i="1"/>
  <c r="T821" i="1"/>
  <c r="T76" i="1"/>
  <c r="T578" i="1"/>
  <c r="T482" i="1"/>
  <c r="T331" i="1"/>
  <c r="T52" i="1"/>
  <c r="T255" i="1"/>
  <c r="T807" i="1"/>
  <c r="T767" i="1"/>
  <c r="T378" i="1"/>
  <c r="T748" i="1"/>
  <c r="T269" i="1"/>
  <c r="T424" i="1"/>
  <c r="T65" i="1"/>
  <c r="T466" i="1"/>
  <c r="T53" i="1"/>
  <c r="T574" i="1"/>
  <c r="T794" i="1"/>
  <c r="T174" i="1"/>
  <c r="T213" i="1"/>
  <c r="T304" i="1"/>
  <c r="T268" i="1"/>
  <c r="T410" i="1"/>
  <c r="T747" i="1"/>
  <c r="T497" i="1"/>
  <c r="T340" i="1"/>
  <c r="T376" i="1"/>
  <c r="T651" i="1"/>
  <c r="T681" i="1"/>
  <c r="T468" i="1"/>
  <c r="T603" i="1"/>
  <c r="T384" i="1"/>
  <c r="T171" i="1"/>
  <c r="T501" i="1"/>
  <c r="T522" i="1"/>
  <c r="T630" i="1"/>
  <c r="T705" i="1"/>
  <c r="T129" i="1"/>
  <c r="T58" i="1"/>
  <c r="T321" i="1"/>
  <c r="T162" i="1"/>
  <c r="T313" i="1"/>
  <c r="T312" i="1"/>
  <c r="T79" i="1"/>
  <c r="T494" i="1"/>
  <c r="T332" i="1"/>
  <c r="T670" i="1"/>
  <c r="T59" i="1"/>
  <c r="T789" i="1"/>
  <c r="T112" i="1"/>
  <c r="T31" i="1"/>
  <c r="T833" i="1"/>
  <c r="T243" i="1"/>
  <c r="T684" i="1"/>
  <c r="T198" i="1"/>
  <c r="T759" i="1"/>
  <c r="T139" i="1"/>
  <c r="T534" i="1"/>
  <c r="T809" i="1"/>
  <c r="T407" i="1"/>
  <c r="T447" i="1"/>
  <c r="T571" i="1"/>
  <c r="T683" i="1"/>
  <c r="T354" i="1"/>
  <c r="T572" i="1"/>
  <c r="T703" i="1"/>
  <c r="T103" i="1"/>
  <c r="T614" i="1"/>
  <c r="T721" i="1"/>
  <c r="T480" i="1"/>
  <c r="T795" i="1"/>
  <c r="T426" i="1"/>
  <c r="T467" i="1"/>
  <c r="T623" i="1"/>
  <c r="T291" i="1"/>
  <c r="T26" i="1"/>
  <c r="T451" i="1"/>
  <c r="T638" i="1"/>
  <c r="T202" i="1"/>
  <c r="T396" i="1"/>
  <c r="T848" i="1"/>
  <c r="T89" i="1"/>
  <c r="T265" i="1"/>
  <c r="T394" i="1"/>
  <c r="T4" i="1"/>
  <c r="T319" i="1"/>
  <c r="T448" i="1"/>
  <c r="T314" i="1"/>
  <c r="T186" i="1"/>
  <c r="T217" i="1"/>
  <c r="T263" i="1"/>
  <c r="T427" i="1"/>
  <c r="T773" i="1"/>
  <c r="T113" i="1"/>
  <c r="T80" i="1"/>
  <c r="T822" i="1"/>
  <c r="T528" i="1"/>
  <c r="T298" i="1"/>
  <c r="T612" i="1"/>
  <c r="T81" i="1"/>
  <c r="T780" i="1"/>
  <c r="T489" i="1"/>
  <c r="T724" i="1"/>
  <c r="T849" i="1"/>
  <c r="T126" i="1"/>
  <c r="T338" i="1"/>
  <c r="T557" i="1"/>
  <c r="T818" i="1"/>
  <c r="T842" i="1"/>
  <c r="T360" i="1"/>
  <c r="T537" i="1"/>
  <c r="T523" i="1"/>
  <c r="T216" i="1"/>
  <c r="T315" i="1"/>
  <c r="T357" i="1"/>
  <c r="T297" i="1"/>
  <c r="T506" i="1"/>
  <c r="T643" i="1"/>
  <c r="T787" i="1"/>
  <c r="T844" i="1"/>
  <c r="T161" i="1"/>
  <c r="T210" i="1"/>
  <c r="T418" i="1"/>
  <c r="T452" i="1"/>
  <c r="T774" i="1"/>
  <c r="T743" i="1"/>
  <c r="T469" i="1"/>
  <c r="T111" i="1"/>
  <c r="T75" i="1"/>
  <c r="T84" i="1"/>
  <c r="T322" i="1"/>
  <c r="T114" i="1"/>
  <c r="T590" i="1"/>
  <c r="T751" i="1"/>
  <c r="T358" i="1"/>
  <c r="T812" i="1"/>
  <c r="T550" i="1"/>
  <c r="T679" i="1"/>
  <c r="T318" i="1"/>
  <c r="T402" i="1"/>
  <c r="T12" i="1"/>
  <c r="T223" i="1"/>
  <c r="T385" i="1"/>
  <c r="T781" i="1"/>
  <c r="T73" i="1"/>
  <c r="T154" i="1"/>
  <c r="T236" i="1"/>
  <c r="T503" i="1"/>
  <c r="T742" i="1"/>
  <c r="T191" i="1"/>
  <c r="T734" i="1"/>
  <c r="T432" i="1"/>
  <c r="T272" i="1"/>
  <c r="T408" i="1"/>
  <c r="T729" i="1"/>
  <c r="T719" i="1"/>
  <c r="T805" i="1"/>
  <c r="T428" i="1"/>
  <c r="T509" i="1"/>
  <c r="T288" i="1"/>
  <c r="T121" i="1"/>
  <c r="T107" i="1"/>
  <c r="T345" i="1"/>
  <c r="T700" i="1"/>
  <c r="T606" i="1"/>
  <c r="T91" i="1"/>
  <c r="T99" i="1"/>
  <c r="T176" i="1"/>
  <c r="T665" i="1"/>
  <c r="T374" i="1"/>
  <c r="T403" i="1"/>
  <c r="T90" i="1"/>
  <c r="T93" i="1"/>
  <c r="T346" i="1"/>
  <c r="T439" i="1"/>
  <c r="T850" i="1"/>
  <c r="T560" i="1"/>
  <c r="T164" i="1"/>
  <c r="T526" i="1"/>
  <c r="T239" i="1"/>
  <c r="T430" i="1"/>
  <c r="T156" i="1"/>
  <c r="T232" i="1"/>
  <c r="T284" i="1"/>
  <c r="T301" i="1"/>
  <c r="T717" i="1"/>
  <c r="T828" i="1"/>
  <c r="T45" i="1"/>
  <c r="T56" i="1"/>
  <c r="T421" i="1"/>
  <c r="T484" i="1"/>
  <c r="T189" i="1"/>
  <c r="T282" i="1"/>
  <c r="T580" i="1"/>
  <c r="T624" i="1"/>
  <c r="T692" i="1"/>
  <c r="T237" i="1"/>
  <c r="T740" i="1"/>
  <c r="T44" i="1"/>
  <c r="T281" i="1"/>
  <c r="T493" i="1"/>
  <c r="T25" i="1"/>
  <c r="T677" i="1"/>
  <c r="T333" i="1"/>
  <c r="T771" i="1"/>
  <c r="T415" i="1"/>
  <c r="T159" i="1"/>
  <c r="T496" i="1"/>
  <c r="T397" i="1"/>
  <c r="T793" i="1"/>
  <c r="T587" i="1"/>
  <c r="T228" i="1"/>
  <c r="T142" i="1"/>
  <c r="T460" i="1"/>
  <c r="T185" i="1"/>
  <c r="T646" i="1"/>
  <c r="T334" i="1"/>
  <c r="T127" i="1"/>
  <c r="T190" i="1"/>
  <c r="T551" i="1"/>
  <c r="T570" i="1"/>
  <c r="T664" i="1"/>
  <c r="T791" i="1"/>
  <c r="T682" i="1"/>
  <c r="T817" i="1"/>
  <c r="T181" i="1"/>
  <c r="T411" i="1"/>
  <c r="T64" i="1"/>
  <c r="T63" i="1"/>
  <c r="T400" i="1"/>
  <c r="T353" i="1"/>
  <c r="T766" i="1"/>
  <c r="T32" i="1"/>
  <c r="T115" i="1"/>
  <c r="T225" i="1"/>
  <c r="T231" i="1"/>
  <c r="T311" i="1"/>
  <c r="T473" i="1"/>
  <c r="T847" i="1"/>
  <c r="T425" i="1"/>
  <c r="T802" i="1"/>
  <c r="T613" i="1"/>
  <c r="T365" i="1"/>
  <c r="T356" i="1"/>
  <c r="T581" i="1"/>
  <c r="T264" i="1"/>
  <c r="T495" i="1"/>
  <c r="T704" i="1"/>
  <c r="T413" i="1"/>
  <c r="T180" i="1"/>
  <c r="T201" i="1"/>
  <c r="T341" i="1"/>
  <c r="T343" i="1"/>
  <c r="T478" i="1"/>
  <c r="T685" i="1"/>
  <c r="T699" i="1"/>
  <c r="T246" i="1"/>
  <c r="T361" i="1"/>
  <c r="T554" i="1"/>
  <c r="T657" i="1"/>
  <c r="T200" i="1"/>
  <c r="T733" i="1"/>
  <c r="T622" i="1"/>
  <c r="T689" i="1"/>
  <c r="T101" i="1"/>
  <c r="T316" i="1"/>
  <c r="T573" i="1"/>
  <c r="T490" i="1"/>
  <c r="T825" i="1"/>
  <c r="T51" i="1"/>
  <c r="T444" i="1"/>
  <c r="T790" i="1"/>
  <c r="T262" i="1"/>
  <c r="T71" i="1"/>
  <c r="T552" i="1"/>
  <c r="T765" i="1"/>
  <c r="T106" i="1"/>
  <c r="T125" i="1"/>
  <c r="T204" i="1"/>
  <c r="T462" i="1"/>
  <c r="T477" i="1"/>
  <c r="T94" i="1"/>
  <c r="T792" i="1"/>
  <c r="T458" i="1"/>
  <c r="T688" i="1"/>
  <c r="T760" i="1"/>
  <c r="T329" i="1"/>
  <c r="T27" i="1"/>
  <c r="T502" i="1"/>
  <c r="T652" i="1"/>
  <c r="T808" i="1"/>
  <c r="T134" i="1"/>
  <c r="T595" i="1"/>
  <c r="T644" i="1"/>
  <c r="T752" i="1"/>
  <c r="T830" i="1"/>
  <c r="T420" i="1"/>
  <c r="T175" i="1"/>
  <c r="T449" i="1"/>
  <c r="T85" i="1"/>
  <c r="T367" i="1"/>
  <c r="T22" i="1"/>
  <c r="T813" i="1"/>
  <c r="T57" i="1"/>
  <c r="T485" i="1"/>
  <c r="T687" i="1"/>
  <c r="T38" i="1"/>
  <c r="T351" i="1"/>
  <c r="T487" i="1"/>
  <c r="T565" i="1"/>
  <c r="T778" i="1"/>
  <c r="T62" i="1"/>
  <c r="T234" i="1"/>
  <c r="T716" i="1"/>
  <c r="T756" i="1"/>
  <c r="T151" i="1"/>
  <c r="T285" i="1"/>
  <c r="T433" i="1"/>
  <c r="T476" i="1"/>
  <c r="T507" i="1"/>
  <c r="T438" i="1"/>
  <c r="T672" i="1"/>
  <c r="T655" i="1"/>
  <c r="T662" i="1"/>
  <c r="T519" i="1"/>
  <c r="T615" i="1"/>
  <c r="T446" i="1"/>
  <c r="T761" i="1"/>
  <c r="T259" i="1"/>
  <c r="T575" i="1"/>
  <c r="T647" i="1"/>
  <c r="T736" i="1"/>
  <c r="T607" i="1"/>
  <c r="T124" i="1"/>
  <c r="T218" i="1"/>
  <c r="T214" i="1"/>
  <c r="T454" i="1"/>
  <c r="T527" i="1"/>
  <c r="T796" i="1"/>
  <c r="T147" i="1"/>
  <c r="T335" i="1"/>
  <c r="T72" i="1"/>
  <c r="T401" i="1"/>
  <c r="T92" i="1"/>
  <c r="T592" i="1"/>
  <c r="T348" i="1"/>
  <c r="T386" i="1"/>
  <c r="T708" i="1"/>
  <c r="T806" i="1"/>
  <c r="T133" i="1"/>
  <c r="T10" i="1"/>
  <c r="T731" i="1"/>
  <c r="T387" i="1"/>
  <c r="T431" i="1"/>
  <c r="T814" i="1"/>
  <c r="T488" i="1"/>
  <c r="T440" i="1"/>
  <c r="T416" i="1"/>
  <c r="T140" i="1"/>
  <c r="T697" i="1"/>
  <c r="T654" i="1"/>
  <c r="T195" i="1"/>
  <c r="T219" i="1"/>
  <c r="T772" i="1"/>
  <c r="T61" i="1"/>
  <c r="T110" i="1"/>
  <c r="T349" i="1"/>
  <c r="T753" i="1"/>
  <c r="T838" i="1"/>
  <c r="T841" i="1"/>
  <c r="T273" i="1"/>
  <c r="T627" i="1"/>
  <c r="T250" i="1"/>
  <c r="T712" i="1"/>
  <c r="T405" i="1"/>
  <c r="T324" i="1"/>
  <c r="T35" i="1"/>
  <c r="T660" i="1"/>
  <c r="T696" i="1"/>
  <c r="T323" i="1"/>
  <c r="T141" i="1"/>
  <c r="T542" i="1"/>
  <c r="T14" i="1"/>
  <c r="T306" i="1"/>
  <c r="T625" i="1"/>
  <c r="T820" i="1"/>
  <c r="T136" i="1"/>
  <c r="T300" i="1"/>
  <c r="T628" i="1"/>
  <c r="T640" i="1"/>
  <c r="T123" i="1"/>
  <c r="T594" i="1"/>
  <c r="T632" i="1"/>
  <c r="T130" i="1"/>
  <c r="T328" i="1"/>
  <c r="T609" i="1"/>
  <c r="T39" i="1"/>
  <c r="T626" i="1"/>
  <c r="T120" i="1"/>
  <c r="T515" i="1"/>
  <c r="T445" i="1"/>
  <c r="T370" i="1"/>
  <c r="T382" i="1"/>
  <c r="T211" i="1"/>
  <c r="T388" i="1"/>
  <c r="T373" i="1"/>
  <c r="T97" i="1"/>
  <c r="T540" i="1"/>
  <c r="T364" i="1"/>
  <c r="T355" i="1"/>
  <c r="T128" i="1"/>
  <c r="T170" i="1"/>
  <c r="T576" i="1"/>
  <c r="T798" i="1"/>
  <c r="T475" i="1"/>
  <c r="T47" i="1"/>
  <c r="T152" i="1"/>
  <c r="T179" i="1"/>
  <c r="T222" i="1"/>
  <c r="T277" i="1"/>
  <c r="T437" i="1"/>
  <c r="T513" i="1"/>
  <c r="T556" i="1"/>
  <c r="T840" i="1"/>
  <c r="T48" i="1"/>
  <c r="T163" i="1"/>
  <c r="T8" i="1"/>
  <c r="T165" i="1"/>
  <c r="T352" i="1"/>
  <c r="T42" i="1"/>
  <c r="T160" i="1"/>
  <c r="T336" i="1"/>
  <c r="T636" i="1"/>
  <c r="T562" i="1"/>
  <c r="T196" i="1"/>
  <c r="T95" i="1"/>
  <c r="T177" i="1"/>
  <c r="T235" i="1"/>
  <c r="T566" i="1"/>
  <c r="T11" i="1"/>
  <c r="T423" i="1"/>
  <c r="T517" i="1"/>
  <c r="T711" i="1"/>
  <c r="T718" i="1"/>
  <c r="T144" i="1"/>
  <c r="T725" i="1"/>
  <c r="T381" i="1"/>
  <c r="T714" i="1"/>
  <c r="T492" i="1"/>
  <c r="T422" i="1"/>
  <c r="T815" i="1"/>
  <c r="T220" i="1"/>
  <c r="T294" i="1"/>
  <c r="T777" i="1"/>
  <c r="T680" i="1"/>
  <c r="T543" i="1"/>
  <c r="T248" i="1"/>
  <c r="T412" i="1"/>
  <c r="T564" i="1"/>
  <c r="T36" i="1"/>
  <c r="T40" i="1"/>
  <c r="T100" i="1"/>
  <c r="T132" i="1"/>
  <c r="T247" i="1"/>
  <c r="T568" i="1"/>
  <c r="T585" i="1"/>
  <c r="T678" i="1"/>
  <c r="T764" i="1"/>
  <c r="T54" i="1"/>
  <c r="T457" i="1"/>
  <c r="T122" i="1"/>
  <c r="T745" i="1"/>
  <c r="T516" i="1"/>
  <c r="T60" i="1"/>
  <c r="T514" i="1"/>
  <c r="T786" i="1"/>
  <c r="T722" i="1"/>
  <c r="T21" i="1"/>
  <c r="T784" i="1"/>
  <c r="T659" i="1"/>
  <c r="T673" i="1"/>
  <c r="T166" i="1"/>
  <c r="T404" i="1"/>
  <c r="T546" i="1"/>
  <c r="T245" i="1"/>
  <c r="T783" i="1"/>
  <c r="T184" i="1"/>
  <c r="T500" i="1"/>
  <c r="T599" i="1"/>
  <c r="T368" i="1"/>
  <c r="T55" i="1"/>
  <c r="T409" i="1"/>
  <c r="T727" i="1"/>
  <c r="T172" i="1"/>
  <c r="T6" i="1"/>
  <c r="T252" i="1"/>
  <c r="T658" i="1"/>
  <c r="T750" i="1"/>
  <c r="T836" i="1"/>
  <c r="T474" i="1"/>
  <c r="T775" i="1"/>
  <c r="T827" i="1"/>
  <c r="T521" i="1"/>
  <c r="T117" i="1"/>
  <c r="T207" i="1"/>
  <c r="T843" i="1"/>
  <c r="T286" i="1"/>
  <c r="T649" i="1"/>
  <c r="T182" i="1"/>
  <c r="T799" i="1"/>
  <c r="T168" i="1"/>
  <c r="T392" i="1"/>
  <c r="T663" i="1"/>
  <c r="T709" i="1"/>
  <c r="T283" i="1"/>
  <c r="T465" i="1"/>
  <c r="T33" i="1"/>
  <c r="T653" i="1"/>
  <c r="T586" i="1"/>
  <c r="T260" i="1"/>
  <c r="T86" i="1"/>
  <c r="T520" i="1"/>
  <c r="T9" i="1"/>
  <c r="T23" i="1"/>
  <c r="T611" i="1"/>
  <c r="T109" i="1"/>
  <c r="T293" i="1"/>
  <c r="T459" i="1"/>
  <c r="T634" i="1"/>
  <c r="T693" i="1"/>
  <c r="T835" i="1"/>
  <c r="T701" i="1"/>
  <c r="T602" i="1"/>
  <c r="T442" i="1"/>
  <c r="T749" i="1"/>
  <c r="T834" i="1"/>
  <c r="T209" i="1"/>
  <c r="T96" i="1"/>
  <c r="T461" i="1"/>
  <c r="T143" i="1"/>
  <c r="T275" i="1"/>
  <c r="T280" i="1"/>
  <c r="T579" i="1"/>
  <c r="T347" i="1"/>
  <c r="T545" i="1"/>
  <c r="T20" i="1"/>
  <c r="T327" i="1"/>
  <c r="T241" i="1"/>
  <c r="T737" i="1"/>
  <c r="T158" i="1"/>
  <c r="T212" i="1"/>
  <c r="T279" i="1"/>
  <c r="T510" i="1"/>
  <c r="T532" i="1"/>
  <c r="T656" i="1"/>
  <c r="T667" i="1"/>
  <c r="T823" i="1"/>
  <c r="T456" i="1"/>
  <c r="T769" i="1"/>
  <c r="T417" i="1"/>
  <c r="T244" i="1"/>
  <c r="T116" i="1"/>
  <c r="T597" i="1"/>
  <c r="T28" i="1"/>
  <c r="T77" i="1"/>
  <c r="T730" i="1"/>
  <c r="T178" i="1"/>
  <c r="T553" i="1"/>
  <c r="T118" i="1"/>
  <c r="T434" i="1"/>
  <c r="T37" i="1"/>
  <c r="T145" i="1"/>
  <c r="T372" i="1"/>
  <c r="T148" i="1"/>
  <c r="T203" i="1"/>
  <c r="T498" i="1"/>
  <c r="T600" i="1"/>
  <c r="T149" i="1"/>
  <c r="T832" i="1"/>
  <c r="T845" i="1"/>
  <c r="T593" i="1"/>
  <c r="T757" i="1"/>
  <c r="T242" i="1"/>
  <c r="T256" i="1"/>
  <c r="T326" i="1"/>
  <c r="T169" i="1"/>
  <c r="T19" i="1"/>
  <c r="T251" i="1"/>
  <c r="T558" i="1"/>
  <c r="T419" i="1"/>
  <c r="T505" i="1"/>
  <c r="T43" i="1"/>
  <c r="T15" i="1"/>
  <c r="T229" i="1"/>
  <c r="T199" i="1"/>
  <c r="T249" i="1"/>
  <c r="T193" i="1"/>
  <c r="T330" i="1"/>
  <c r="T535" i="1"/>
  <c r="T620" i="1"/>
  <c r="T183" i="1"/>
  <c r="T801" i="1"/>
  <c r="T598" i="1"/>
  <c r="T686" i="1"/>
  <c r="T525" i="1"/>
  <c r="T563" i="1"/>
  <c r="T290" i="1"/>
  <c r="T187" i="1"/>
  <c r="T303" i="1"/>
  <c r="T363" i="1"/>
  <c r="T826" i="1"/>
  <c r="T173" i="1"/>
  <c r="T317" i="1"/>
  <c r="T669" i="1"/>
  <c r="T49" i="1"/>
  <c r="T221" i="1"/>
  <c r="T270" i="1"/>
  <c r="T829" i="1"/>
  <c r="T621" i="1"/>
  <c r="T824" i="1"/>
  <c r="T240" i="1"/>
  <c r="T619" i="1"/>
  <c r="T610" i="1"/>
  <c r="T30" i="1"/>
  <c r="T153" i="1"/>
  <c r="T266" i="1"/>
  <c r="T295" i="1"/>
  <c r="T309" i="1"/>
  <c r="T377" i="1"/>
  <c r="T698" i="1"/>
  <c r="T74" i="1"/>
  <c r="T82" i="1"/>
  <c r="T238" i="1"/>
  <c r="T810" i="1"/>
  <c r="T762" i="1"/>
  <c r="T596" i="1"/>
  <c r="T785" i="1"/>
  <c r="T88" i="1"/>
  <c r="T310" i="1"/>
  <c r="T499" i="1"/>
  <c r="T504" i="1"/>
  <c r="T846" i="1"/>
  <c r="T450" i="1"/>
  <c r="T605" i="1"/>
  <c r="T567" i="1"/>
  <c r="T359" i="1"/>
  <c r="T631" i="1"/>
  <c r="T531" i="1"/>
  <c r="T472" i="1"/>
  <c r="T511" i="1"/>
  <c r="T582" i="1"/>
  <c r="T215" i="1"/>
  <c r="T399" i="1"/>
  <c r="T763" i="1"/>
  <c r="T782" i="1"/>
  <c r="T50" i="1"/>
  <c r="T398" i="1"/>
  <c r="T491" i="1"/>
  <c r="T530" i="1"/>
  <c r="T569" i="1"/>
  <c r="T588" i="1"/>
  <c r="T755" i="1"/>
  <c r="T735" i="1"/>
  <c r="T393" i="1"/>
  <c r="T831" i="1"/>
  <c r="T29" i="1"/>
  <c r="T671" i="1"/>
  <c r="T267" i="1"/>
  <c r="T618" i="1"/>
  <c r="T383" i="1"/>
  <c r="T34" i="1"/>
  <c r="T390" i="1"/>
  <c r="T584" i="1"/>
  <c r="T254" i="1"/>
  <c r="T518" i="1"/>
  <c r="T741" i="1"/>
  <c r="T391" i="1"/>
  <c r="T208" i="1"/>
  <c r="T366" i="1"/>
  <c r="T233" i="1"/>
  <c r="T224" i="1"/>
  <c r="T463" i="1"/>
  <c r="T539" i="1"/>
  <c r="T555" i="1"/>
  <c r="T641" i="1"/>
  <c r="T715" i="1"/>
  <c r="T746" i="1"/>
  <c r="T650" i="1"/>
  <c r="T17" i="1"/>
  <c r="T713" i="1"/>
  <c r="T395" i="1"/>
  <c r="T604" i="1"/>
  <c r="T257" i="1"/>
  <c r="T547" i="1"/>
  <c r="T226" i="1"/>
  <c r="T441" i="1"/>
  <c r="T104" i="1"/>
  <c r="T271" i="1"/>
  <c r="T371" i="1"/>
  <c r="T70" i="1"/>
  <c r="T146" i="1"/>
  <c r="T770" i="1"/>
  <c r="T253" i="1"/>
  <c r="T726" i="1"/>
  <c r="T436" i="1"/>
  <c r="T98" i="1"/>
  <c r="T645" i="1"/>
  <c r="T481" i="1"/>
  <c r="T137" i="1"/>
  <c r="T601" i="1"/>
  <c r="T308" i="1"/>
  <c r="T668" i="1"/>
  <c r="T819" i="1"/>
  <c r="T68" i="1"/>
  <c r="T87" i="1"/>
  <c r="T524" i="1"/>
  <c r="T633" i="1"/>
  <c r="T289" i="1"/>
  <c r="T350" i="1"/>
  <c r="T549" i="1"/>
  <c r="T369" i="1"/>
  <c r="T529" i="1"/>
  <c r="T732" i="1"/>
  <c r="T108" i="1"/>
  <c r="T707" i="1"/>
  <c r="T24" i="1"/>
  <c r="T583" i="1"/>
  <c r="T533" i="1"/>
  <c r="T804" i="1"/>
  <c r="T559" i="1"/>
  <c r="T18" i="1"/>
  <c r="T380" i="1"/>
  <c r="T728" i="1"/>
  <c r="T803" i="1"/>
  <c r="T589" i="1"/>
  <c r="T78" i="1"/>
  <c r="T287" i="1"/>
  <c r="T768" i="1"/>
  <c r="T192" i="1"/>
  <c r="T674" i="1"/>
  <c r="T837" i="1"/>
  <c r="T691" i="1"/>
  <c r="T320" i="1"/>
  <c r="T292" i="1"/>
  <c r="T706" i="1"/>
  <c r="T305" i="1"/>
  <c r="T723" i="1"/>
  <c r="T227" i="1"/>
  <c r="T105" i="1"/>
  <c r="T839" i="1"/>
  <c r="T429" i="1"/>
  <c r="T637" i="1"/>
  <c r="T666" i="1"/>
  <c r="T800" i="1"/>
  <c r="T512" i="1"/>
  <c r="T675" i="1"/>
  <c r="T483" i="1"/>
  <c r="T455" i="1"/>
  <c r="T642" i="1"/>
  <c r="T544" i="1"/>
  <c r="T337" i="1"/>
  <c r="T296" i="1"/>
  <c r="T758" i="1"/>
  <c r="T779" i="1"/>
  <c r="T197" i="1"/>
  <c r="T261" i="1"/>
  <c r="T406" i="1"/>
  <c r="T702" i="1"/>
  <c r="T67" i="1"/>
  <c r="T206" i="1"/>
  <c r="T538" i="1"/>
  <c r="T739" i="1"/>
  <c r="T16" i="1"/>
  <c r="T167" i="1"/>
  <c r="T486" i="1"/>
  <c r="T471" i="1"/>
  <c r="T788" i="1"/>
  <c r="T66" i="1"/>
  <c r="T155" i="1"/>
  <c r="T720" i="1"/>
  <c r="T5" i="1"/>
  <c r="T69" i="1"/>
  <c r="T536" i="1"/>
  <c r="T278" i="1"/>
  <c r="T710" i="1"/>
  <c r="T339" i="1"/>
  <c r="T695" i="1"/>
  <c r="T629" i="1"/>
  <c r="T608" i="1"/>
  <c r="T479" i="1"/>
  <c r="T344" i="1"/>
  <c r="T131" i="1"/>
  <c r="T276" i="1"/>
  <c r="T302" i="1"/>
  <c r="T754" i="1"/>
  <c r="T258" i="1"/>
  <c r="T577" i="1"/>
  <c r="T617" i="1"/>
  <c r="T46" i="1"/>
  <c r="T453" i="1"/>
  <c r="T307" i="1"/>
  <c r="T508" i="1"/>
  <c r="T13" i="1"/>
  <c r="T138" i="1"/>
  <c r="T676" i="1"/>
  <c r="T797" i="1"/>
  <c r="T230" i="1"/>
  <c r="T414" i="1"/>
  <c r="T7" i="1"/>
  <c r="T299" i="1"/>
  <c r="T362" i="1"/>
  <c r="T150" i="1"/>
  <c r="T744" i="1"/>
  <c r="T464" i="1"/>
  <c r="T342" i="1"/>
  <c r="T661" i="1"/>
  <c r="T811" i="1"/>
  <c r="T119" i="1"/>
  <c r="T648" i="1"/>
  <c r="T639" i="1"/>
  <c r="T443" i="1"/>
  <c r="T776" i="1"/>
  <c r="T194" i="1"/>
  <c r="T816" i="1"/>
  <c r="T325" i="1"/>
  <c r="T375" i="1"/>
  <c r="T690" i="1"/>
  <c r="T83" i="1"/>
  <c r="T435" i="1"/>
  <c r="T3" i="1"/>
  <c r="T379" i="1"/>
  <c r="T135" i="1"/>
  <c r="T541" i="1"/>
  <c r="T548" i="1"/>
  <c r="T591" i="1"/>
  <c r="T616" i="1"/>
  <c r="T157" i="1"/>
  <c r="T41" i="1"/>
  <c r="T470" i="1"/>
  <c r="T102" i="1"/>
  <c r="T188" i="1"/>
  <c r="T205" i="1"/>
  <c r="T561" i="1"/>
  <c r="T635" i="1"/>
  <c r="V578" i="1"/>
  <c r="W578" i="1"/>
  <c r="X578" i="1"/>
  <c r="Y578" i="1"/>
  <c r="V612" i="1"/>
  <c r="W612" i="1"/>
  <c r="X612" i="1"/>
  <c r="Y612" i="1"/>
  <c r="V679" i="1"/>
  <c r="W679" i="1"/>
  <c r="X679" i="1"/>
  <c r="Y679" i="1"/>
  <c r="V697" i="1"/>
  <c r="W697" i="1"/>
  <c r="X697" i="1"/>
  <c r="Y697" i="1"/>
  <c r="V37" i="1"/>
  <c r="W37" i="1"/>
  <c r="X37" i="1"/>
  <c r="Y37" i="1"/>
  <c r="V57" i="1"/>
  <c r="W57" i="1"/>
  <c r="X57" i="1"/>
  <c r="Y57" i="1"/>
  <c r="V145" i="1"/>
  <c r="W145" i="1"/>
  <c r="X145" i="1"/>
  <c r="Y145" i="1"/>
  <c r="V170" i="1"/>
  <c r="W170" i="1"/>
  <c r="X170" i="1"/>
  <c r="Y170" i="1"/>
  <c r="V269" i="1"/>
  <c r="W269" i="1"/>
  <c r="X269" i="1"/>
  <c r="Y269" i="1"/>
  <c r="V264" i="1"/>
  <c r="W264" i="1"/>
  <c r="X264" i="1"/>
  <c r="Y264" i="1"/>
  <c r="V318" i="1"/>
  <c r="W318" i="1"/>
  <c r="X318" i="1"/>
  <c r="Y318" i="1"/>
  <c r="V372" i="1"/>
  <c r="W372" i="1"/>
  <c r="X372" i="1"/>
  <c r="Y372" i="1"/>
  <c r="V399" i="1"/>
  <c r="W399" i="1"/>
  <c r="X399" i="1"/>
  <c r="Y399" i="1"/>
  <c r="V402" i="1"/>
  <c r="W402" i="1"/>
  <c r="X402" i="1"/>
  <c r="Y402" i="1"/>
  <c r="V424" i="1"/>
  <c r="W424" i="1"/>
  <c r="X424" i="1"/>
  <c r="Y424" i="1"/>
  <c r="V482" i="1"/>
  <c r="W482" i="1"/>
  <c r="X482" i="1"/>
  <c r="Y482" i="1"/>
  <c r="V495" i="1"/>
  <c r="W495" i="1"/>
  <c r="X495" i="1"/>
  <c r="Y495" i="1"/>
  <c r="V576" i="1"/>
  <c r="W576" i="1"/>
  <c r="X576" i="1"/>
  <c r="Y576" i="1"/>
  <c r="V680" i="1"/>
  <c r="W680" i="1"/>
  <c r="X680" i="1"/>
  <c r="Y680" i="1"/>
  <c r="V704" i="1"/>
  <c r="W704" i="1"/>
  <c r="X704" i="1"/>
  <c r="Y704" i="1"/>
  <c r="V763" i="1"/>
  <c r="W763" i="1"/>
  <c r="X763" i="1"/>
  <c r="Y763" i="1"/>
  <c r="V798" i="1"/>
  <c r="W798" i="1"/>
  <c r="X798" i="1"/>
  <c r="Y798" i="1"/>
  <c r="V804" i="1"/>
  <c r="W804" i="1"/>
  <c r="X804" i="1"/>
  <c r="Y804" i="1"/>
  <c r="V826" i="1"/>
  <c r="W826" i="1"/>
  <c r="X826" i="1"/>
  <c r="Y826" i="1"/>
  <c r="V12" i="1"/>
  <c r="W12" i="1"/>
  <c r="X12" i="1"/>
  <c r="Y12" i="1"/>
  <c r="V81" i="1"/>
  <c r="W81" i="1"/>
  <c r="X81" i="1"/>
  <c r="Y81" i="1"/>
  <c r="V148" i="1"/>
  <c r="W148" i="1"/>
  <c r="X148" i="1"/>
  <c r="Y148" i="1"/>
  <c r="V203" i="1"/>
  <c r="W203" i="1"/>
  <c r="X203" i="1"/>
  <c r="Y203" i="1"/>
  <c r="V223" i="1"/>
  <c r="W223" i="1"/>
  <c r="X223" i="1"/>
  <c r="Y223" i="1"/>
  <c r="V385" i="1"/>
  <c r="W385" i="1"/>
  <c r="X385" i="1"/>
  <c r="Y385" i="1"/>
  <c r="V410" i="1"/>
  <c r="W410" i="1"/>
  <c r="X410" i="1"/>
  <c r="Y410" i="1"/>
  <c r="V413" i="1"/>
  <c r="W413" i="1"/>
  <c r="X413" i="1"/>
  <c r="Y413" i="1"/>
  <c r="V475" i="1"/>
  <c r="W475" i="1"/>
  <c r="X475" i="1"/>
  <c r="Y475" i="1"/>
  <c r="V485" i="1"/>
  <c r="W485" i="1"/>
  <c r="X485" i="1"/>
  <c r="Y485" i="1"/>
  <c r="V543" i="1"/>
  <c r="W543" i="1"/>
  <c r="X543" i="1"/>
  <c r="Y543" i="1"/>
  <c r="V559" i="1"/>
  <c r="W559" i="1"/>
  <c r="X559" i="1"/>
  <c r="Y559" i="1"/>
  <c r="V654" i="1"/>
  <c r="W654" i="1"/>
  <c r="X654" i="1"/>
  <c r="Y654" i="1"/>
  <c r="V687" i="1"/>
  <c r="W687" i="1"/>
  <c r="X687" i="1"/>
  <c r="Y687" i="1"/>
  <c r="V780" i="1"/>
  <c r="W780" i="1"/>
  <c r="X780" i="1"/>
  <c r="Y780" i="1"/>
  <c r="V430" i="1"/>
  <c r="W430" i="1"/>
  <c r="X430" i="1"/>
  <c r="Y430" i="1"/>
  <c r="V781" i="1"/>
  <c r="W781" i="1"/>
  <c r="X781" i="1"/>
  <c r="Y781" i="1"/>
  <c r="V782" i="1"/>
  <c r="W782" i="1"/>
  <c r="X782" i="1"/>
  <c r="Y782" i="1"/>
  <c r="V38" i="1"/>
  <c r="W38" i="1"/>
  <c r="X38" i="1"/>
  <c r="Y38" i="1"/>
  <c r="V50" i="1"/>
  <c r="W50" i="1"/>
  <c r="X50" i="1"/>
  <c r="Y50" i="1"/>
  <c r="V47" i="1"/>
  <c r="W47" i="1"/>
  <c r="X47" i="1"/>
  <c r="Y47" i="1"/>
  <c r="V70" i="1"/>
  <c r="W70" i="1"/>
  <c r="X70" i="1"/>
  <c r="Y70" i="1"/>
  <c r="V73" i="1"/>
  <c r="W73" i="1"/>
  <c r="X73" i="1"/>
  <c r="Y73" i="1"/>
  <c r="V146" i="1"/>
  <c r="W146" i="1"/>
  <c r="X146" i="1"/>
  <c r="Y146" i="1"/>
  <c r="V154" i="1"/>
  <c r="W154" i="1"/>
  <c r="X154" i="1"/>
  <c r="Y154" i="1"/>
  <c r="V156" i="1"/>
  <c r="W156" i="1"/>
  <c r="X156" i="1"/>
  <c r="Y156" i="1"/>
  <c r="V173" i="1"/>
  <c r="W173" i="1"/>
  <c r="X173" i="1"/>
  <c r="Y173" i="1"/>
  <c r="V180" i="1"/>
  <c r="W180" i="1"/>
  <c r="X180" i="1"/>
  <c r="Y180" i="1"/>
  <c r="V195" i="1"/>
  <c r="W195" i="1"/>
  <c r="X195" i="1"/>
  <c r="Y195" i="1"/>
  <c r="V201" i="1"/>
  <c r="W201" i="1"/>
  <c r="X201" i="1"/>
  <c r="Y201" i="1"/>
  <c r="V219" i="1"/>
  <c r="W219" i="1"/>
  <c r="X219" i="1"/>
  <c r="Y219" i="1"/>
  <c r="V232" i="1"/>
  <c r="W232" i="1"/>
  <c r="X232" i="1"/>
  <c r="Y232" i="1"/>
  <c r="V248" i="1"/>
  <c r="W248" i="1"/>
  <c r="X248" i="1"/>
  <c r="Y248" i="1"/>
  <c r="V284" i="1"/>
  <c r="W284" i="1"/>
  <c r="X284" i="1"/>
  <c r="Y284" i="1"/>
  <c r="V301" i="1"/>
  <c r="W301" i="1"/>
  <c r="X301" i="1"/>
  <c r="Y301" i="1"/>
  <c r="V317" i="1"/>
  <c r="W317" i="1"/>
  <c r="X317" i="1"/>
  <c r="Y317" i="1"/>
  <c r="V341" i="1"/>
  <c r="W341" i="1"/>
  <c r="X341" i="1"/>
  <c r="Y341" i="1"/>
  <c r="V343" i="1"/>
  <c r="W343" i="1"/>
  <c r="X343" i="1"/>
  <c r="Y343" i="1"/>
  <c r="V351" i="1"/>
  <c r="W351" i="1"/>
  <c r="X351" i="1"/>
  <c r="Y351" i="1"/>
  <c r="V412" i="1"/>
  <c r="W412" i="1"/>
  <c r="X412" i="1"/>
  <c r="Y412" i="1"/>
  <c r="V478" i="1"/>
  <c r="W478" i="1"/>
  <c r="X478" i="1"/>
  <c r="Y478" i="1"/>
  <c r="V487" i="1"/>
  <c r="W487" i="1"/>
  <c r="X487" i="1"/>
  <c r="Y487" i="1"/>
  <c r="V489" i="1"/>
  <c r="W489" i="1"/>
  <c r="X489" i="1"/>
  <c r="Y489" i="1"/>
  <c r="V564" i="1"/>
  <c r="W564" i="1"/>
  <c r="X564" i="1"/>
  <c r="Y564" i="1"/>
  <c r="V565" i="1"/>
  <c r="W565" i="1"/>
  <c r="X565" i="1"/>
  <c r="Y565" i="1"/>
  <c r="V572" i="1"/>
  <c r="W572" i="1"/>
  <c r="X572" i="1"/>
  <c r="Y572" i="1"/>
  <c r="V611" i="1"/>
  <c r="W611" i="1"/>
  <c r="X611" i="1"/>
  <c r="Y611" i="1"/>
  <c r="V669" i="1"/>
  <c r="W669" i="1"/>
  <c r="X669" i="1"/>
  <c r="Y669" i="1"/>
  <c r="V685" i="1"/>
  <c r="W685" i="1"/>
  <c r="X685" i="1"/>
  <c r="Y685" i="1"/>
  <c r="V699" i="1"/>
  <c r="W699" i="1"/>
  <c r="X699" i="1"/>
  <c r="Y699" i="1"/>
  <c r="V717" i="1"/>
  <c r="W717" i="1"/>
  <c r="X717" i="1"/>
  <c r="Y717" i="1"/>
  <c r="V724" i="1"/>
  <c r="W724" i="1"/>
  <c r="X724" i="1"/>
  <c r="Y724" i="1"/>
  <c r="V758" i="1"/>
  <c r="W758" i="1"/>
  <c r="X758" i="1"/>
  <c r="Y758" i="1"/>
  <c r="V770" i="1"/>
  <c r="W770" i="1"/>
  <c r="X770" i="1"/>
  <c r="Y770" i="1"/>
  <c r="V772" i="1"/>
  <c r="W772" i="1"/>
  <c r="X772" i="1"/>
  <c r="Y772" i="1"/>
  <c r="V778" i="1"/>
  <c r="W778" i="1"/>
  <c r="X778" i="1"/>
  <c r="Y778" i="1"/>
  <c r="V779" i="1"/>
  <c r="W779" i="1"/>
  <c r="X779" i="1"/>
  <c r="Y779" i="1"/>
  <c r="V828" i="1"/>
  <c r="W828" i="1"/>
  <c r="X828" i="1"/>
  <c r="Y828" i="1"/>
  <c r="V849" i="1"/>
  <c r="W849" i="1"/>
  <c r="X849" i="1"/>
  <c r="Y849" i="1"/>
  <c r="V18" i="1"/>
  <c r="W18" i="1"/>
  <c r="X18" i="1"/>
  <c r="Y18" i="1"/>
  <c r="V36" i="1"/>
  <c r="W36" i="1"/>
  <c r="X36" i="1"/>
  <c r="Y36" i="1"/>
  <c r="V40" i="1"/>
  <c r="W40" i="1"/>
  <c r="X40" i="1"/>
  <c r="Y40" i="1"/>
  <c r="V45" i="1"/>
  <c r="W45" i="1"/>
  <c r="X45" i="1"/>
  <c r="Y45" i="1"/>
  <c r="V46" i="1"/>
  <c r="W46" i="1"/>
  <c r="X46" i="1"/>
  <c r="Y46" i="1"/>
  <c r="V49" i="1"/>
  <c r="W49" i="1"/>
  <c r="X49" i="1"/>
  <c r="Y49" i="1"/>
  <c r="V56" i="1"/>
  <c r="W56" i="1"/>
  <c r="X56" i="1"/>
  <c r="Y56" i="1"/>
  <c r="V61" i="1"/>
  <c r="W61" i="1"/>
  <c r="X61" i="1"/>
  <c r="Y61" i="1"/>
  <c r="V62" i="1"/>
  <c r="W62" i="1"/>
  <c r="X62" i="1"/>
  <c r="Y62" i="1"/>
  <c r="V65" i="1"/>
  <c r="W65" i="1"/>
  <c r="X65" i="1"/>
  <c r="Y65" i="1"/>
  <c r="V83" i="1"/>
  <c r="W83" i="1"/>
  <c r="X83" i="1"/>
  <c r="Y83" i="1"/>
  <c r="V100" i="1"/>
  <c r="W100" i="1"/>
  <c r="X100" i="1"/>
  <c r="Y100" i="1"/>
  <c r="V109" i="1"/>
  <c r="W109" i="1"/>
  <c r="X109" i="1"/>
  <c r="Y109" i="1"/>
  <c r="V110" i="1"/>
  <c r="W110" i="1"/>
  <c r="X110" i="1"/>
  <c r="Y110" i="1"/>
  <c r="V126" i="1"/>
  <c r="W126" i="1"/>
  <c r="X126" i="1"/>
  <c r="Y126" i="1"/>
  <c r="V132" i="1"/>
  <c r="W132" i="1"/>
  <c r="X132" i="1"/>
  <c r="Y132" i="1"/>
  <c r="V152" i="1"/>
  <c r="W152" i="1"/>
  <c r="X152" i="1"/>
  <c r="Y152" i="1"/>
  <c r="V179" i="1"/>
  <c r="W179" i="1"/>
  <c r="X179" i="1"/>
  <c r="Y179" i="1"/>
  <c r="V197" i="1"/>
  <c r="W197" i="1"/>
  <c r="X197" i="1"/>
  <c r="Y197" i="1"/>
  <c r="V221" i="1"/>
  <c r="W221" i="1"/>
  <c r="X221" i="1"/>
  <c r="Y221" i="1"/>
  <c r="V222" i="1"/>
  <c r="W222" i="1"/>
  <c r="X222" i="1"/>
  <c r="Y222" i="1"/>
  <c r="V234" i="1"/>
  <c r="W234" i="1"/>
  <c r="X234" i="1"/>
  <c r="Y234" i="1"/>
  <c r="V236" i="1"/>
  <c r="W236" i="1"/>
  <c r="X236" i="1"/>
  <c r="Y236" i="1"/>
  <c r="V247" i="1"/>
  <c r="W247" i="1"/>
  <c r="X247" i="1"/>
  <c r="Y247" i="1"/>
  <c r="V246" i="1"/>
  <c r="W246" i="1"/>
  <c r="X246" i="1"/>
  <c r="Y246" i="1"/>
  <c r="V253" i="1"/>
  <c r="W253" i="1"/>
  <c r="X253" i="1"/>
  <c r="Y253" i="1"/>
  <c r="V261" i="1"/>
  <c r="W261" i="1"/>
  <c r="X261" i="1"/>
  <c r="Y261" i="1"/>
  <c r="V270" i="1"/>
  <c r="W270" i="1"/>
  <c r="X270" i="1"/>
  <c r="Y270" i="1"/>
  <c r="V277" i="1"/>
  <c r="W277" i="1"/>
  <c r="X277" i="1"/>
  <c r="Y277" i="1"/>
  <c r="V278" i="1"/>
  <c r="W278" i="1"/>
  <c r="X278" i="1"/>
  <c r="Y278" i="1"/>
  <c r="V293" i="1"/>
  <c r="W293" i="1"/>
  <c r="X293" i="1"/>
  <c r="Y293" i="1"/>
  <c r="V338" i="1"/>
  <c r="W338" i="1"/>
  <c r="X338" i="1"/>
  <c r="Y338" i="1"/>
  <c r="V349" i="1"/>
  <c r="W349" i="1"/>
  <c r="X349" i="1"/>
  <c r="Y349" i="1"/>
  <c r="V361" i="1"/>
  <c r="W361" i="1"/>
  <c r="X361" i="1"/>
  <c r="Y361" i="1"/>
  <c r="V380" i="1"/>
  <c r="W380" i="1"/>
  <c r="X380" i="1"/>
  <c r="Y380" i="1"/>
  <c r="V398" i="1"/>
  <c r="W398" i="1"/>
  <c r="X398" i="1"/>
  <c r="Y398" i="1"/>
  <c r="V406" i="1"/>
  <c r="W406" i="1"/>
  <c r="X406" i="1"/>
  <c r="Y406" i="1"/>
  <c r="V421" i="1"/>
  <c r="W421" i="1"/>
  <c r="X421" i="1"/>
  <c r="Y421" i="1"/>
  <c r="V435" i="1"/>
  <c r="W435" i="1"/>
  <c r="X435" i="1"/>
  <c r="Y435" i="1"/>
  <c r="V437" i="1"/>
  <c r="W437" i="1"/>
  <c r="X437" i="1"/>
  <c r="Y437" i="1"/>
  <c r="V453" i="1"/>
  <c r="W453" i="1"/>
  <c r="X453" i="1"/>
  <c r="Y453" i="1"/>
  <c r="V459" i="1"/>
  <c r="W459" i="1"/>
  <c r="X459" i="1"/>
  <c r="Y459" i="1"/>
  <c r="V484" i="1"/>
  <c r="W484" i="1"/>
  <c r="X484" i="1"/>
  <c r="Y484" i="1"/>
  <c r="V491" i="1"/>
  <c r="W491" i="1"/>
  <c r="X491" i="1"/>
  <c r="Y491" i="1"/>
  <c r="V498" i="1"/>
  <c r="W498" i="1"/>
  <c r="X498" i="1"/>
  <c r="Y498" i="1"/>
  <c r="V503" i="1"/>
  <c r="W503" i="1"/>
  <c r="X503" i="1"/>
  <c r="Y503" i="1"/>
  <c r="V513" i="1"/>
  <c r="W513" i="1"/>
  <c r="X513" i="1"/>
  <c r="Y513" i="1"/>
  <c r="V530" i="1"/>
  <c r="W530" i="1"/>
  <c r="X530" i="1"/>
  <c r="Y530" i="1"/>
  <c r="V548" i="1"/>
  <c r="W548" i="1"/>
  <c r="X548" i="1"/>
  <c r="Y548" i="1"/>
  <c r="V554" i="1"/>
  <c r="W554" i="1"/>
  <c r="X554" i="1"/>
  <c r="Y554" i="1"/>
  <c r="V556" i="1"/>
  <c r="W556" i="1"/>
  <c r="X556" i="1"/>
  <c r="Y556" i="1"/>
  <c r="V557" i="1"/>
  <c r="W557" i="1"/>
  <c r="X557" i="1"/>
  <c r="Y557" i="1"/>
  <c r="V568" i="1"/>
  <c r="W568" i="1"/>
  <c r="X568" i="1"/>
  <c r="Y568" i="1"/>
  <c r="V569" i="1"/>
  <c r="W569" i="1"/>
  <c r="X569" i="1"/>
  <c r="Y569" i="1"/>
  <c r="V585" i="1"/>
  <c r="W585" i="1"/>
  <c r="X585" i="1"/>
  <c r="Y585" i="1"/>
  <c r="V588" i="1"/>
  <c r="W588" i="1"/>
  <c r="X588" i="1"/>
  <c r="Y588" i="1"/>
  <c r="V600" i="1"/>
  <c r="W600" i="1"/>
  <c r="X600" i="1"/>
  <c r="Y600" i="1"/>
  <c r="V634" i="1"/>
  <c r="W634" i="1"/>
  <c r="X634" i="1"/>
  <c r="Y634" i="1"/>
  <c r="V678" i="1"/>
  <c r="W678" i="1"/>
  <c r="X678" i="1"/>
  <c r="Y678" i="1"/>
  <c r="V693" i="1"/>
  <c r="W693" i="1"/>
  <c r="X693" i="1"/>
  <c r="Y693" i="1"/>
  <c r="V702" i="1"/>
  <c r="W702" i="1"/>
  <c r="X702" i="1"/>
  <c r="Y702" i="1"/>
  <c r="V703" i="1"/>
  <c r="W703" i="1"/>
  <c r="X703" i="1"/>
  <c r="Y703" i="1"/>
  <c r="V716" i="1"/>
  <c r="W716" i="1"/>
  <c r="X716" i="1"/>
  <c r="Y716" i="1"/>
  <c r="V728" i="1"/>
  <c r="W728" i="1"/>
  <c r="X728" i="1"/>
  <c r="Y728" i="1"/>
  <c r="V742" i="1"/>
  <c r="W742" i="1"/>
  <c r="X742" i="1"/>
  <c r="Y742" i="1"/>
  <c r="V753" i="1"/>
  <c r="W753" i="1"/>
  <c r="X753" i="1"/>
  <c r="Y753" i="1"/>
  <c r="V756" i="1"/>
  <c r="W756" i="1"/>
  <c r="X756" i="1"/>
  <c r="Y756" i="1"/>
  <c r="V764" i="1"/>
  <c r="W764" i="1"/>
  <c r="X764" i="1"/>
  <c r="Y764" i="1"/>
  <c r="V803" i="1"/>
  <c r="W803" i="1"/>
  <c r="X803" i="1"/>
  <c r="Y803" i="1"/>
  <c r="V818" i="1"/>
  <c r="W818" i="1"/>
  <c r="X818" i="1"/>
  <c r="Y818" i="1"/>
  <c r="V829" i="1"/>
  <c r="W829" i="1"/>
  <c r="X829" i="1"/>
  <c r="Y829" i="1"/>
  <c r="V835" i="1"/>
  <c r="W835" i="1"/>
  <c r="X835" i="1"/>
  <c r="Y835" i="1"/>
  <c r="V838" i="1"/>
  <c r="W838" i="1"/>
  <c r="X838" i="1"/>
  <c r="Y838" i="1"/>
  <c r="V840" i="1"/>
  <c r="W840" i="1"/>
  <c r="X840" i="1"/>
  <c r="Y840" i="1"/>
  <c r="V842" i="1"/>
  <c r="W842" i="1"/>
  <c r="X842" i="1"/>
  <c r="Y842" i="1"/>
  <c r="V48" i="1"/>
  <c r="W48" i="1"/>
  <c r="X48" i="1"/>
  <c r="Y48" i="1"/>
  <c r="V54" i="1"/>
  <c r="W54" i="1"/>
  <c r="X54" i="1"/>
  <c r="Y54" i="1"/>
  <c r="V103" i="1"/>
  <c r="W103" i="1"/>
  <c r="X103" i="1"/>
  <c r="Y103" i="1"/>
  <c r="V149" i="1"/>
  <c r="W149" i="1"/>
  <c r="X149" i="1"/>
  <c r="Y149" i="1"/>
  <c r="V151" i="1"/>
  <c r="W151" i="1"/>
  <c r="X151" i="1"/>
  <c r="Y151" i="1"/>
  <c r="V191" i="1"/>
  <c r="W191" i="1"/>
  <c r="X191" i="1"/>
  <c r="Y191" i="1"/>
  <c r="V285" i="1"/>
  <c r="W285" i="1"/>
  <c r="X285" i="1"/>
  <c r="Y285" i="1"/>
  <c r="V433" i="1"/>
  <c r="W433" i="1"/>
  <c r="X433" i="1"/>
  <c r="Y433" i="1"/>
  <c r="V457" i="1"/>
  <c r="W457" i="1"/>
  <c r="X457" i="1"/>
  <c r="Y457" i="1"/>
  <c r="V464" i="1"/>
  <c r="W464" i="1"/>
  <c r="X464" i="1"/>
  <c r="Y464" i="1"/>
  <c r="V466" i="1"/>
  <c r="W466" i="1"/>
  <c r="X466" i="1"/>
  <c r="Y466" i="1"/>
  <c r="V589" i="1"/>
  <c r="W589" i="1"/>
  <c r="X589" i="1"/>
  <c r="Y589" i="1"/>
  <c r="V726" i="1"/>
  <c r="W726" i="1"/>
  <c r="X726" i="1"/>
  <c r="Y726" i="1"/>
  <c r="V755" i="1"/>
  <c r="W755" i="1"/>
  <c r="X755" i="1"/>
  <c r="Y755" i="1"/>
  <c r="V67" i="1"/>
  <c r="W67" i="1"/>
  <c r="X67" i="1"/>
  <c r="Y67" i="1"/>
  <c r="V206" i="1"/>
  <c r="W206" i="1"/>
  <c r="X206" i="1"/>
  <c r="Y206" i="1"/>
  <c r="V621" i="1"/>
  <c r="W621" i="1"/>
  <c r="X621" i="1"/>
  <c r="Y621" i="1"/>
  <c r="V710" i="1"/>
  <c r="W710" i="1"/>
  <c r="X710" i="1"/>
  <c r="Y710" i="1"/>
  <c r="V41" i="1"/>
  <c r="W41" i="1"/>
  <c r="X41" i="1"/>
  <c r="Y41" i="1"/>
  <c r="V189" i="1"/>
  <c r="W189" i="1"/>
  <c r="X189" i="1"/>
  <c r="Y189" i="1"/>
  <c r="V282" i="1"/>
  <c r="W282" i="1"/>
  <c r="X282" i="1"/>
  <c r="Y282" i="1"/>
  <c r="V342" i="1"/>
  <c r="W342" i="1"/>
  <c r="X342" i="1"/>
  <c r="Y342" i="1"/>
  <c r="V436" i="1"/>
  <c r="W436" i="1"/>
  <c r="X436" i="1"/>
  <c r="Y436" i="1"/>
  <c r="V538" i="1"/>
  <c r="W538" i="1"/>
  <c r="X538" i="1"/>
  <c r="Y538" i="1"/>
  <c r="V580" i="1"/>
  <c r="W580" i="1"/>
  <c r="X580" i="1"/>
  <c r="Y580" i="1"/>
  <c r="V614" i="1"/>
  <c r="W614" i="1"/>
  <c r="X614" i="1"/>
  <c r="Y614" i="1"/>
  <c r="V721" i="1"/>
  <c r="W721" i="1"/>
  <c r="X721" i="1"/>
  <c r="Y721" i="1"/>
  <c r="V734" i="1"/>
  <c r="W734" i="1"/>
  <c r="X734" i="1"/>
  <c r="Y734" i="1"/>
  <c r="V78" i="1"/>
  <c r="W78" i="1"/>
  <c r="X78" i="1"/>
  <c r="Y78" i="1"/>
  <c r="V287" i="1"/>
  <c r="W287" i="1"/>
  <c r="X287" i="1"/>
  <c r="Y287" i="1"/>
  <c r="V313" i="1"/>
  <c r="W313" i="1"/>
  <c r="X313" i="1"/>
  <c r="Y313" i="1"/>
  <c r="V312" i="1"/>
  <c r="W312" i="1"/>
  <c r="X312" i="1"/>
  <c r="Y312" i="1"/>
  <c r="V360" i="1"/>
  <c r="W360" i="1"/>
  <c r="X360" i="1"/>
  <c r="Y360" i="1"/>
  <c r="V443" i="1"/>
  <c r="W443" i="1"/>
  <c r="X443" i="1"/>
  <c r="Y443" i="1"/>
  <c r="V661" i="1"/>
  <c r="W661" i="1"/>
  <c r="X661" i="1"/>
  <c r="Y661" i="1"/>
  <c r="V79" i="1"/>
  <c r="W79" i="1"/>
  <c r="X79" i="1"/>
  <c r="Y79" i="1"/>
  <c r="V122" i="1"/>
  <c r="W122" i="1"/>
  <c r="X122" i="1"/>
  <c r="Y122" i="1"/>
  <c r="V163" i="1"/>
  <c r="W163" i="1"/>
  <c r="X163" i="1"/>
  <c r="Y163" i="1"/>
  <c r="V432" i="1"/>
  <c r="W432" i="1"/>
  <c r="X432" i="1"/>
  <c r="Y432" i="1"/>
  <c r="V476" i="1"/>
  <c r="W476" i="1"/>
  <c r="X476" i="1"/>
  <c r="Y476" i="1"/>
  <c r="V480" i="1"/>
  <c r="W480" i="1"/>
  <c r="X480" i="1"/>
  <c r="Y480" i="1"/>
  <c r="V738" i="1"/>
  <c r="W738" i="1"/>
  <c r="X738" i="1"/>
  <c r="Y738" i="1"/>
  <c r="V745" i="1"/>
  <c r="W745" i="1"/>
  <c r="X745" i="1"/>
  <c r="Y745" i="1"/>
  <c r="V747" i="1"/>
  <c r="W747" i="1"/>
  <c r="X747" i="1"/>
  <c r="Y747" i="1"/>
  <c r="V841" i="1"/>
  <c r="W841" i="1"/>
  <c r="X841" i="1"/>
  <c r="Y841" i="1"/>
  <c r="V272" i="1"/>
  <c r="W272" i="1"/>
  <c r="X272" i="1"/>
  <c r="Y272" i="1"/>
  <c r="V339" i="1"/>
  <c r="W339" i="1"/>
  <c r="X339" i="1"/>
  <c r="Y339" i="1"/>
  <c r="V408" i="1"/>
  <c r="W408" i="1"/>
  <c r="X408" i="1"/>
  <c r="Y408" i="1"/>
  <c r="V497" i="1"/>
  <c r="W497" i="1"/>
  <c r="X497" i="1"/>
  <c r="Y497" i="1"/>
  <c r="V507" i="1"/>
  <c r="W507" i="1"/>
  <c r="X507" i="1"/>
  <c r="Y507" i="1"/>
  <c r="V516" i="1"/>
  <c r="W516" i="1"/>
  <c r="X516" i="1"/>
  <c r="Y516" i="1"/>
  <c r="V591" i="1"/>
  <c r="W591" i="1"/>
  <c r="X591" i="1"/>
  <c r="Y591" i="1"/>
  <c r="V657" i="1"/>
  <c r="W657" i="1"/>
  <c r="X657" i="1"/>
  <c r="Y657" i="1"/>
  <c r="V701" i="1"/>
  <c r="W701" i="1"/>
  <c r="X701" i="1"/>
  <c r="Y701" i="1"/>
  <c r="V729" i="1"/>
  <c r="W729" i="1"/>
  <c r="X729" i="1"/>
  <c r="Y729" i="1"/>
  <c r="V795" i="1"/>
  <c r="W795" i="1"/>
  <c r="X795" i="1"/>
  <c r="Y795" i="1"/>
  <c r="V3" i="1"/>
  <c r="W3" i="1"/>
  <c r="X3" i="1"/>
  <c r="Y3" i="1"/>
  <c r="V60" i="1"/>
  <c r="W60" i="1"/>
  <c r="X60" i="1"/>
  <c r="Y60" i="1"/>
  <c r="V273" i="1"/>
  <c r="W273" i="1"/>
  <c r="X273" i="1"/>
  <c r="Y273" i="1"/>
  <c r="V307" i="1"/>
  <c r="W307" i="1"/>
  <c r="X307" i="1"/>
  <c r="Y307" i="1"/>
  <c r="V379" i="1"/>
  <c r="W379" i="1"/>
  <c r="X379" i="1"/>
  <c r="Y379" i="1"/>
  <c r="V438" i="1"/>
  <c r="W438" i="1"/>
  <c r="X438" i="1"/>
  <c r="Y438" i="1"/>
  <c r="V494" i="1"/>
  <c r="W494" i="1"/>
  <c r="X494" i="1"/>
  <c r="Y494" i="1"/>
  <c r="V514" i="1"/>
  <c r="W514" i="1"/>
  <c r="X514" i="1"/>
  <c r="Y514" i="1"/>
  <c r="V537" i="1"/>
  <c r="W537" i="1"/>
  <c r="X537" i="1"/>
  <c r="Y537" i="1"/>
  <c r="V624" i="1"/>
  <c r="W624" i="1"/>
  <c r="X624" i="1"/>
  <c r="Y624" i="1"/>
  <c r="V627" i="1"/>
  <c r="W627" i="1"/>
  <c r="X627" i="1"/>
  <c r="Y627" i="1"/>
  <c r="V692" i="1"/>
  <c r="W692" i="1"/>
  <c r="X692" i="1"/>
  <c r="Y692" i="1"/>
  <c r="V719" i="1"/>
  <c r="W719" i="1"/>
  <c r="X719" i="1"/>
  <c r="Y719" i="1"/>
  <c r="V735" i="1"/>
  <c r="W735" i="1"/>
  <c r="X735" i="1"/>
  <c r="Y735" i="1"/>
  <c r="V786" i="1"/>
  <c r="W786" i="1"/>
  <c r="X786" i="1"/>
  <c r="Y786" i="1"/>
  <c r="V824" i="1"/>
  <c r="W824" i="1"/>
  <c r="X824" i="1"/>
  <c r="Y824" i="1"/>
  <c r="V8" i="1"/>
  <c r="W8" i="1"/>
  <c r="X8" i="1"/>
  <c r="Y8" i="1"/>
  <c r="V237" i="1"/>
  <c r="W237" i="1"/>
  <c r="X237" i="1"/>
  <c r="Y237" i="1"/>
  <c r="V250" i="1"/>
  <c r="W250" i="1"/>
  <c r="X250" i="1"/>
  <c r="Y250" i="1"/>
  <c r="V393" i="1"/>
  <c r="W393" i="1"/>
  <c r="X393" i="1"/>
  <c r="Y393" i="1"/>
  <c r="V426" i="1"/>
  <c r="W426" i="1"/>
  <c r="X426" i="1"/>
  <c r="Y426" i="1"/>
  <c r="V602" i="1"/>
  <c r="W602" i="1"/>
  <c r="X602" i="1"/>
  <c r="Y602" i="1"/>
  <c r="V712" i="1"/>
  <c r="W712" i="1"/>
  <c r="X712" i="1"/>
  <c r="Y712" i="1"/>
  <c r="V722" i="1"/>
  <c r="W722" i="1"/>
  <c r="X722" i="1"/>
  <c r="Y722" i="1"/>
  <c r="V739" i="1"/>
  <c r="W739" i="1"/>
  <c r="X739" i="1"/>
  <c r="Y739" i="1"/>
  <c r="V740" i="1"/>
  <c r="W740" i="1"/>
  <c r="X740" i="1"/>
  <c r="Y740" i="1"/>
  <c r="V768" i="1"/>
  <c r="W768" i="1"/>
  <c r="X768" i="1"/>
  <c r="Y768" i="1"/>
  <c r="V831" i="1"/>
  <c r="W831" i="1"/>
  <c r="X831" i="1"/>
  <c r="Y831" i="1"/>
  <c r="V832" i="1"/>
  <c r="W832" i="1"/>
  <c r="X832" i="1"/>
  <c r="Y832" i="1"/>
  <c r="V16" i="1"/>
  <c r="W16" i="1"/>
  <c r="X16" i="1"/>
  <c r="Y16" i="1"/>
  <c r="V21" i="1"/>
  <c r="W21" i="1"/>
  <c r="X21" i="1"/>
  <c r="Y21" i="1"/>
  <c r="V29" i="1"/>
  <c r="W29" i="1"/>
  <c r="X29" i="1"/>
  <c r="Y29" i="1"/>
  <c r="V98" i="1"/>
  <c r="W98" i="1"/>
  <c r="X98" i="1"/>
  <c r="Y98" i="1"/>
  <c r="V165" i="1"/>
  <c r="W165" i="1"/>
  <c r="X165" i="1"/>
  <c r="Y165" i="1"/>
  <c r="V192" i="1"/>
  <c r="W192" i="1"/>
  <c r="X192" i="1"/>
  <c r="Y192" i="1"/>
  <c r="V200" i="1"/>
  <c r="W200" i="1"/>
  <c r="X200" i="1"/>
  <c r="Y200" i="1"/>
  <c r="V352" i="1"/>
  <c r="W352" i="1"/>
  <c r="X352" i="1"/>
  <c r="Y352" i="1"/>
  <c r="V405" i="1"/>
  <c r="W405" i="1"/>
  <c r="X405" i="1"/>
  <c r="Y405" i="1"/>
  <c r="V442" i="1"/>
  <c r="W442" i="1"/>
  <c r="X442" i="1"/>
  <c r="Y442" i="1"/>
  <c r="V508" i="1"/>
  <c r="W508" i="1"/>
  <c r="X508" i="1"/>
  <c r="Y508" i="1"/>
  <c r="V674" i="1"/>
  <c r="W674" i="1"/>
  <c r="X674" i="1"/>
  <c r="Y674" i="1"/>
  <c r="V733" i="1"/>
  <c r="W733" i="1"/>
  <c r="X733" i="1"/>
  <c r="Y733" i="1"/>
  <c r="V749" i="1"/>
  <c r="W749" i="1"/>
  <c r="X749" i="1"/>
  <c r="Y749" i="1"/>
  <c r="V784" i="1"/>
  <c r="W784" i="1"/>
  <c r="X784" i="1"/>
  <c r="Y784" i="1"/>
  <c r="V834" i="1"/>
  <c r="W834" i="1"/>
  <c r="X834" i="1"/>
  <c r="Y834" i="1"/>
  <c r="V837" i="1"/>
  <c r="W837" i="1"/>
  <c r="X837" i="1"/>
  <c r="Y837" i="1"/>
  <c r="V845" i="1"/>
  <c r="W845" i="1"/>
  <c r="X845" i="1"/>
  <c r="Y845" i="1"/>
  <c r="V44" i="1"/>
  <c r="W44" i="1"/>
  <c r="X44" i="1"/>
  <c r="Y44" i="1"/>
  <c r="V467" i="1"/>
  <c r="W467" i="1"/>
  <c r="X467" i="1"/>
  <c r="Y467" i="1"/>
  <c r="V659" i="1"/>
  <c r="W659" i="1"/>
  <c r="X659" i="1"/>
  <c r="Y659" i="1"/>
  <c r="V209" i="1"/>
  <c r="W209" i="1"/>
  <c r="X209" i="1"/>
  <c r="Y209" i="1"/>
  <c r="V42" i="1"/>
  <c r="W42" i="1"/>
  <c r="X42" i="1"/>
  <c r="Y42" i="1"/>
  <c r="V805" i="1"/>
  <c r="W805" i="1"/>
  <c r="X805" i="1"/>
  <c r="Y805" i="1"/>
  <c r="V332" i="1"/>
  <c r="W332" i="1"/>
  <c r="X332" i="1"/>
  <c r="Y332" i="1"/>
  <c r="V324" i="1"/>
  <c r="W324" i="1"/>
  <c r="X324" i="1"/>
  <c r="Y324" i="1"/>
  <c r="V13" i="1"/>
  <c r="W13" i="1"/>
  <c r="X13" i="1"/>
  <c r="Y13" i="1"/>
  <c r="V673" i="1"/>
  <c r="W673" i="1"/>
  <c r="X673" i="1"/>
  <c r="Y673" i="1"/>
  <c r="V672" i="1"/>
  <c r="W672" i="1"/>
  <c r="X672" i="1"/>
  <c r="Y672" i="1"/>
  <c r="V188" i="1"/>
  <c r="W188" i="1"/>
  <c r="X188" i="1"/>
  <c r="Y188" i="1"/>
  <c r="V470" i="1"/>
  <c r="W470" i="1"/>
  <c r="X470" i="1"/>
  <c r="Y470" i="1"/>
  <c r="V616" i="1"/>
  <c r="W616" i="1"/>
  <c r="X616" i="1"/>
  <c r="Y616" i="1"/>
  <c r="V593" i="1"/>
  <c r="W593" i="1"/>
  <c r="X593" i="1"/>
  <c r="Y593" i="1"/>
  <c r="V670" i="1"/>
  <c r="W670" i="1"/>
  <c r="X670" i="1"/>
  <c r="Y670" i="1"/>
  <c r="V167" i="1"/>
  <c r="W167" i="1"/>
  <c r="X167" i="1"/>
  <c r="Y167" i="1"/>
  <c r="V671" i="1"/>
  <c r="W671" i="1"/>
  <c r="X671" i="1"/>
  <c r="Y671" i="1"/>
  <c r="V321" i="1"/>
  <c r="W321" i="1"/>
  <c r="X321" i="1"/>
  <c r="Y321" i="1"/>
  <c r="V160" i="1"/>
  <c r="W160" i="1"/>
  <c r="X160" i="1"/>
  <c r="Y160" i="1"/>
  <c r="V655" i="1"/>
  <c r="W655" i="1"/>
  <c r="X655" i="1"/>
  <c r="Y655" i="1"/>
  <c r="V35" i="1"/>
  <c r="W35" i="1"/>
  <c r="X35" i="1"/>
  <c r="Y35" i="1"/>
  <c r="V660" i="1"/>
  <c r="W660" i="1"/>
  <c r="X660" i="1"/>
  <c r="Y660" i="1"/>
  <c r="V622" i="1"/>
  <c r="W622" i="1"/>
  <c r="X622" i="1"/>
  <c r="Y622" i="1"/>
  <c r="V662" i="1"/>
  <c r="W662" i="1"/>
  <c r="X662" i="1"/>
  <c r="Y662" i="1"/>
  <c r="V519" i="1"/>
  <c r="W519" i="1"/>
  <c r="X519" i="1"/>
  <c r="Y519" i="1"/>
  <c r="V281" i="1"/>
  <c r="W281" i="1"/>
  <c r="X281" i="1"/>
  <c r="Y281" i="1"/>
  <c r="V615" i="1"/>
  <c r="W615" i="1"/>
  <c r="X615" i="1"/>
  <c r="Y615" i="1"/>
  <c r="V645" i="1"/>
  <c r="W645" i="1"/>
  <c r="X645" i="1"/>
  <c r="Y645" i="1"/>
  <c r="V695" i="1"/>
  <c r="W695" i="1"/>
  <c r="X695" i="1"/>
  <c r="Y695" i="1"/>
  <c r="V267" i="1"/>
  <c r="W267" i="1"/>
  <c r="X267" i="1"/>
  <c r="Y267" i="1"/>
  <c r="V493" i="1"/>
  <c r="W493" i="1"/>
  <c r="X493" i="1"/>
  <c r="Y493" i="1"/>
  <c r="V811" i="1"/>
  <c r="W811" i="1"/>
  <c r="X811" i="1"/>
  <c r="Y811" i="1"/>
  <c r="V523" i="1"/>
  <c r="W523" i="1"/>
  <c r="X523" i="1"/>
  <c r="Y523" i="1"/>
  <c r="V623" i="1"/>
  <c r="W623" i="1"/>
  <c r="X623" i="1"/>
  <c r="Y623" i="1"/>
  <c r="V757" i="1"/>
  <c r="W757" i="1"/>
  <c r="X757" i="1"/>
  <c r="Y757" i="1"/>
  <c r="V696" i="1"/>
  <c r="W696" i="1"/>
  <c r="X696" i="1"/>
  <c r="Y696" i="1"/>
  <c r="V166" i="1"/>
  <c r="W166" i="1"/>
  <c r="X166" i="1"/>
  <c r="Y166" i="1"/>
  <c r="V25" i="1"/>
  <c r="W25" i="1"/>
  <c r="X25" i="1"/>
  <c r="Y25" i="1"/>
  <c r="V446" i="1"/>
  <c r="W446" i="1"/>
  <c r="X446" i="1"/>
  <c r="Y446" i="1"/>
  <c r="V59" i="1"/>
  <c r="W59" i="1"/>
  <c r="X59" i="1"/>
  <c r="Y59" i="1"/>
  <c r="V291" i="1"/>
  <c r="W291" i="1"/>
  <c r="X291" i="1"/>
  <c r="Y291" i="1"/>
  <c r="V761" i="1"/>
  <c r="W761" i="1"/>
  <c r="X761" i="1"/>
  <c r="Y761" i="1"/>
  <c r="V135" i="1"/>
  <c r="W135" i="1"/>
  <c r="X135" i="1"/>
  <c r="Y135" i="1"/>
  <c r="V389" i="1"/>
  <c r="W389" i="1"/>
  <c r="X389" i="1"/>
  <c r="Y389" i="1"/>
  <c r="V689" i="1"/>
  <c r="W689" i="1"/>
  <c r="X689" i="1"/>
  <c r="Y689" i="1"/>
  <c r="V26" i="1"/>
  <c r="W26" i="1"/>
  <c r="X26" i="1"/>
  <c r="Y26" i="1"/>
  <c r="V677" i="1"/>
  <c r="W677" i="1"/>
  <c r="X677" i="1"/>
  <c r="Y677" i="1"/>
  <c r="V240" i="1"/>
  <c r="W240" i="1"/>
  <c r="X240" i="1"/>
  <c r="Y240" i="1"/>
  <c r="V323" i="1"/>
  <c r="W323" i="1"/>
  <c r="X323" i="1"/>
  <c r="Y323" i="1"/>
  <c r="V333" i="1"/>
  <c r="W333" i="1"/>
  <c r="X333" i="1"/>
  <c r="Y333" i="1"/>
  <c r="V216" i="1"/>
  <c r="W216" i="1"/>
  <c r="X216" i="1"/>
  <c r="Y216" i="1"/>
  <c r="V340" i="1"/>
  <c r="W340" i="1"/>
  <c r="X340" i="1"/>
  <c r="Y340" i="1"/>
  <c r="V771" i="1"/>
  <c r="W771" i="1"/>
  <c r="X771" i="1"/>
  <c r="Y771" i="1"/>
  <c r="V789" i="1"/>
  <c r="W789" i="1"/>
  <c r="X789" i="1"/>
  <c r="Y789" i="1"/>
  <c r="V618" i="1"/>
  <c r="W618" i="1"/>
  <c r="X618" i="1"/>
  <c r="Y618" i="1"/>
  <c r="V415" i="1"/>
  <c r="W415" i="1"/>
  <c r="X415" i="1"/>
  <c r="Y415" i="1"/>
  <c r="V259" i="1"/>
  <c r="W259" i="1"/>
  <c r="X259" i="1"/>
  <c r="Y259" i="1"/>
  <c r="V315" i="1"/>
  <c r="W315" i="1"/>
  <c r="X315" i="1"/>
  <c r="Y315" i="1"/>
  <c r="V428" i="1"/>
  <c r="W428" i="1"/>
  <c r="X428" i="1"/>
  <c r="Y428" i="1"/>
  <c r="V691" i="1"/>
  <c r="W691" i="1"/>
  <c r="X691" i="1"/>
  <c r="Y691" i="1"/>
  <c r="V159" i="1"/>
  <c r="W159" i="1"/>
  <c r="X159" i="1"/>
  <c r="Y159" i="1"/>
  <c r="V242" i="1"/>
  <c r="W242" i="1"/>
  <c r="X242" i="1"/>
  <c r="Y242" i="1"/>
  <c r="V376" i="1"/>
  <c r="W376" i="1"/>
  <c r="X376" i="1"/>
  <c r="Y376" i="1"/>
  <c r="V619" i="1"/>
  <c r="W619" i="1"/>
  <c r="X619" i="1"/>
  <c r="Y619" i="1"/>
  <c r="V53" i="1"/>
  <c r="W53" i="1"/>
  <c r="X53" i="1"/>
  <c r="Y53" i="1"/>
  <c r="V404" i="1"/>
  <c r="W404" i="1"/>
  <c r="X404" i="1"/>
  <c r="Y404" i="1"/>
  <c r="V256" i="1"/>
  <c r="W256" i="1"/>
  <c r="X256" i="1"/>
  <c r="Y256" i="1"/>
  <c r="V451" i="1"/>
  <c r="W451" i="1"/>
  <c r="X451" i="1"/>
  <c r="Y451" i="1"/>
  <c r="V326" i="1"/>
  <c r="W326" i="1"/>
  <c r="X326" i="1"/>
  <c r="Y326" i="1"/>
  <c r="V496" i="1"/>
  <c r="W496" i="1"/>
  <c r="X496" i="1"/>
  <c r="Y496" i="1"/>
  <c r="V776" i="1"/>
  <c r="W776" i="1"/>
  <c r="X776" i="1"/>
  <c r="Y776" i="1"/>
  <c r="V112" i="1"/>
  <c r="W112" i="1"/>
  <c r="X112" i="1"/>
  <c r="Y112" i="1"/>
  <c r="V383" i="1"/>
  <c r="W383" i="1"/>
  <c r="X383" i="1"/>
  <c r="Y383" i="1"/>
  <c r="V638" i="1"/>
  <c r="W638" i="1"/>
  <c r="X638" i="1"/>
  <c r="Y638" i="1"/>
  <c r="V101" i="1"/>
  <c r="W101" i="1"/>
  <c r="X101" i="1"/>
  <c r="Y101" i="1"/>
  <c r="V169" i="1"/>
  <c r="W169" i="1"/>
  <c r="X169" i="1"/>
  <c r="Y169" i="1"/>
  <c r="V397" i="1"/>
  <c r="W397" i="1"/>
  <c r="X397" i="1"/>
  <c r="Y397" i="1"/>
  <c r="V486" i="1"/>
  <c r="W486" i="1"/>
  <c r="X486" i="1"/>
  <c r="Y486" i="1"/>
  <c r="V34" i="1"/>
  <c r="W34" i="1"/>
  <c r="X34" i="1"/>
  <c r="Y34" i="1"/>
  <c r="V19" i="1"/>
  <c r="W19" i="1"/>
  <c r="X19" i="1"/>
  <c r="Y19" i="1"/>
  <c r="V546" i="1"/>
  <c r="W546" i="1"/>
  <c r="X546" i="1"/>
  <c r="Y546" i="1"/>
  <c r="V96" i="1"/>
  <c r="W96" i="1"/>
  <c r="X96" i="1"/>
  <c r="Y96" i="1"/>
  <c r="V202" i="1"/>
  <c r="W202" i="1"/>
  <c r="X202" i="1"/>
  <c r="Y202" i="1"/>
  <c r="V141" i="1"/>
  <c r="W141" i="1"/>
  <c r="X141" i="1"/>
  <c r="Y141" i="1"/>
  <c r="V542" i="1"/>
  <c r="W542" i="1"/>
  <c r="X542" i="1"/>
  <c r="Y542" i="1"/>
  <c r="V481" i="1"/>
  <c r="W481" i="1"/>
  <c r="X481" i="1"/>
  <c r="Y481" i="1"/>
  <c r="V471" i="1"/>
  <c r="W471" i="1"/>
  <c r="X471" i="1"/>
  <c r="Y471" i="1"/>
  <c r="V336" i="1"/>
  <c r="W336" i="1"/>
  <c r="X336" i="1"/>
  <c r="Y336" i="1"/>
  <c r="V575" i="1"/>
  <c r="W575" i="1"/>
  <c r="X575" i="1"/>
  <c r="Y575" i="1"/>
  <c r="V251" i="1"/>
  <c r="W251" i="1"/>
  <c r="X251" i="1"/>
  <c r="Y251" i="1"/>
  <c r="V461" i="1"/>
  <c r="W461" i="1"/>
  <c r="X461" i="1"/>
  <c r="Y461" i="1"/>
  <c r="V137" i="1"/>
  <c r="W137" i="1"/>
  <c r="X137" i="1"/>
  <c r="Y137" i="1"/>
  <c r="V601" i="1"/>
  <c r="W601" i="1"/>
  <c r="X601" i="1"/>
  <c r="Y601" i="1"/>
  <c r="V138" i="1"/>
  <c r="W138" i="1"/>
  <c r="X138" i="1"/>
  <c r="Y138" i="1"/>
  <c r="V793" i="1"/>
  <c r="W793" i="1"/>
  <c r="X793" i="1"/>
  <c r="Y793" i="1"/>
  <c r="V316" i="1"/>
  <c r="W316" i="1"/>
  <c r="X316" i="1"/>
  <c r="Y316" i="1"/>
  <c r="V143" i="1"/>
  <c r="W143" i="1"/>
  <c r="X143" i="1"/>
  <c r="Y143" i="1"/>
  <c r="V558" i="1"/>
  <c r="W558" i="1"/>
  <c r="X558" i="1"/>
  <c r="Y558" i="1"/>
  <c r="V419" i="1"/>
  <c r="W419" i="1"/>
  <c r="X419" i="1"/>
  <c r="Y419" i="1"/>
  <c r="V390" i="1"/>
  <c r="W390" i="1"/>
  <c r="X390" i="1"/>
  <c r="Y390" i="1"/>
  <c r="V629" i="1"/>
  <c r="W629" i="1"/>
  <c r="X629" i="1"/>
  <c r="Y629" i="1"/>
  <c r="V573" i="1"/>
  <c r="W573" i="1"/>
  <c r="X573" i="1"/>
  <c r="Y573" i="1"/>
  <c r="V676" i="1"/>
  <c r="W676" i="1"/>
  <c r="X676" i="1"/>
  <c r="Y676" i="1"/>
  <c r="V797" i="1"/>
  <c r="W797" i="1"/>
  <c r="X797" i="1"/>
  <c r="Y797" i="1"/>
  <c r="V788" i="1"/>
  <c r="W788" i="1"/>
  <c r="X788" i="1"/>
  <c r="Y788" i="1"/>
  <c r="V320" i="1"/>
  <c r="W320" i="1"/>
  <c r="X320" i="1"/>
  <c r="Y320" i="1"/>
  <c r="V490" i="1"/>
  <c r="W490" i="1"/>
  <c r="X490" i="1"/>
  <c r="Y490" i="1"/>
  <c r="V275" i="1"/>
  <c r="W275" i="1"/>
  <c r="X275" i="1"/>
  <c r="Y275" i="1"/>
  <c r="V505" i="1"/>
  <c r="W505" i="1"/>
  <c r="X505" i="1"/>
  <c r="Y505" i="1"/>
  <c r="V584" i="1"/>
  <c r="W584" i="1"/>
  <c r="X584" i="1"/>
  <c r="Y584" i="1"/>
  <c r="V608" i="1"/>
  <c r="W608" i="1"/>
  <c r="X608" i="1"/>
  <c r="Y608" i="1"/>
  <c r="V479" i="1"/>
  <c r="W479" i="1"/>
  <c r="X479" i="1"/>
  <c r="Y479" i="1"/>
  <c r="V825" i="1"/>
  <c r="W825" i="1"/>
  <c r="X825" i="1"/>
  <c r="Y825" i="1"/>
  <c r="V308" i="1"/>
  <c r="W308" i="1"/>
  <c r="X308" i="1"/>
  <c r="Y308" i="1"/>
  <c r="V292" i="1"/>
  <c r="W292" i="1"/>
  <c r="X292" i="1"/>
  <c r="Y292" i="1"/>
  <c r="V706" i="1"/>
  <c r="W706" i="1"/>
  <c r="X706" i="1"/>
  <c r="Y706" i="1"/>
  <c r="V647" i="1"/>
  <c r="W647" i="1"/>
  <c r="X647" i="1"/>
  <c r="Y647" i="1"/>
  <c r="V254" i="1"/>
  <c r="W254" i="1"/>
  <c r="X254" i="1"/>
  <c r="Y254" i="1"/>
  <c r="V280" i="1"/>
  <c r="W280" i="1"/>
  <c r="X280" i="1"/>
  <c r="Y280" i="1"/>
  <c r="V518" i="1"/>
  <c r="W518" i="1"/>
  <c r="X518" i="1"/>
  <c r="Y518" i="1"/>
  <c r="V668" i="1"/>
  <c r="W668" i="1"/>
  <c r="X668" i="1"/>
  <c r="Y668" i="1"/>
  <c r="V305" i="1"/>
  <c r="W305" i="1"/>
  <c r="X305" i="1"/>
  <c r="Y305" i="1"/>
  <c r="V245" i="1"/>
  <c r="W245" i="1"/>
  <c r="X245" i="1"/>
  <c r="Y245" i="1"/>
  <c r="V357" i="1"/>
  <c r="W357" i="1"/>
  <c r="X357" i="1"/>
  <c r="Y357" i="1"/>
  <c r="V736" i="1"/>
  <c r="W736" i="1"/>
  <c r="X736" i="1"/>
  <c r="Y736" i="1"/>
  <c r="V579" i="1"/>
  <c r="W579" i="1"/>
  <c r="X579" i="1"/>
  <c r="Y579" i="1"/>
  <c r="V509" i="1"/>
  <c r="W509" i="1"/>
  <c r="X509" i="1"/>
  <c r="Y509" i="1"/>
  <c r="V347" i="1"/>
  <c r="W347" i="1"/>
  <c r="X347" i="1"/>
  <c r="Y347" i="1"/>
  <c r="V51" i="1"/>
  <c r="W51" i="1"/>
  <c r="X51" i="1"/>
  <c r="Y51" i="1"/>
  <c r="V230" i="1"/>
  <c r="W230" i="1"/>
  <c r="X230" i="1"/>
  <c r="Y230" i="1"/>
  <c r="V783" i="1"/>
  <c r="W783" i="1"/>
  <c r="X783" i="1"/>
  <c r="Y783" i="1"/>
  <c r="V14" i="1"/>
  <c r="W14" i="1"/>
  <c r="X14" i="1"/>
  <c r="Y14" i="1"/>
  <c r="V43" i="1"/>
  <c r="W43" i="1"/>
  <c r="X43" i="1"/>
  <c r="Y43" i="1"/>
  <c r="V184" i="1"/>
  <c r="W184" i="1"/>
  <c r="X184" i="1"/>
  <c r="Y184" i="1"/>
  <c r="V297" i="1"/>
  <c r="W297" i="1"/>
  <c r="X297" i="1"/>
  <c r="Y297" i="1"/>
  <c r="V306" i="1"/>
  <c r="W306" i="1"/>
  <c r="X306" i="1"/>
  <c r="Y306" i="1"/>
  <c r="V331" i="1"/>
  <c r="W331" i="1"/>
  <c r="X331" i="1"/>
  <c r="Y331" i="1"/>
  <c r="V396" i="1"/>
  <c r="W396" i="1"/>
  <c r="X396" i="1"/>
  <c r="Y396" i="1"/>
  <c r="V444" i="1"/>
  <c r="W444" i="1"/>
  <c r="X444" i="1"/>
  <c r="Y444" i="1"/>
  <c r="V500" i="1"/>
  <c r="W500" i="1"/>
  <c r="X500" i="1"/>
  <c r="Y500" i="1"/>
  <c r="V506" i="1"/>
  <c r="W506" i="1"/>
  <c r="X506" i="1"/>
  <c r="Y506" i="1"/>
  <c r="V599" i="1"/>
  <c r="W599" i="1"/>
  <c r="X599" i="1"/>
  <c r="Y599" i="1"/>
  <c r="V625" i="1"/>
  <c r="W625" i="1"/>
  <c r="X625" i="1"/>
  <c r="Y625" i="1"/>
  <c r="V643" i="1"/>
  <c r="W643" i="1"/>
  <c r="X643" i="1"/>
  <c r="Y643" i="1"/>
  <c r="V651" i="1"/>
  <c r="W651" i="1"/>
  <c r="X651" i="1"/>
  <c r="Y651" i="1"/>
  <c r="V790" i="1"/>
  <c r="W790" i="1"/>
  <c r="X790" i="1"/>
  <c r="Y790" i="1"/>
  <c r="V821" i="1"/>
  <c r="W821" i="1"/>
  <c r="X821" i="1"/>
  <c r="Y821" i="1"/>
  <c r="V848" i="1"/>
  <c r="W848" i="1"/>
  <c r="X848" i="1"/>
  <c r="Y848" i="1"/>
  <c r="V723" i="1"/>
  <c r="W723" i="1"/>
  <c r="X723" i="1"/>
  <c r="Y723" i="1"/>
  <c r="V636" i="1"/>
  <c r="W636" i="1"/>
  <c r="X636" i="1"/>
  <c r="Y636" i="1"/>
  <c r="V344" i="1"/>
  <c r="W344" i="1"/>
  <c r="X344" i="1"/>
  <c r="Y344" i="1"/>
  <c r="V587" i="1"/>
  <c r="W587" i="1"/>
  <c r="X587" i="1"/>
  <c r="Y587" i="1"/>
  <c r="V545" i="1"/>
  <c r="W545" i="1"/>
  <c r="X545" i="1"/>
  <c r="Y545" i="1"/>
  <c r="V787" i="1"/>
  <c r="W787" i="1"/>
  <c r="X787" i="1"/>
  <c r="Y787" i="1"/>
  <c r="V228" i="1"/>
  <c r="W228" i="1"/>
  <c r="X228" i="1"/>
  <c r="Y228" i="1"/>
  <c r="V227" i="1"/>
  <c r="W227" i="1"/>
  <c r="X227" i="1"/>
  <c r="Y227" i="1"/>
  <c r="V741" i="1"/>
  <c r="W741" i="1"/>
  <c r="X741" i="1"/>
  <c r="Y741" i="1"/>
  <c r="V562" i="1"/>
  <c r="W562" i="1"/>
  <c r="X562" i="1"/>
  <c r="Y562" i="1"/>
  <c r="V131" i="1"/>
  <c r="W131" i="1"/>
  <c r="X131" i="1"/>
  <c r="Y131" i="1"/>
  <c r="V15" i="1"/>
  <c r="W15" i="1"/>
  <c r="X15" i="1"/>
  <c r="Y15" i="1"/>
  <c r="V52" i="1"/>
  <c r="W52" i="1"/>
  <c r="X52" i="1"/>
  <c r="Y52" i="1"/>
  <c r="V89" i="1"/>
  <c r="W89" i="1"/>
  <c r="X89" i="1"/>
  <c r="Y89" i="1"/>
  <c r="V288" i="1"/>
  <c r="W288" i="1"/>
  <c r="X288" i="1"/>
  <c r="Y288" i="1"/>
  <c r="V142" i="1"/>
  <c r="W142" i="1"/>
  <c r="X142" i="1"/>
  <c r="Y142" i="1"/>
  <c r="V196" i="1"/>
  <c r="W196" i="1"/>
  <c r="X196" i="1"/>
  <c r="Y196" i="1"/>
  <c r="V460" i="1"/>
  <c r="W460" i="1"/>
  <c r="X460" i="1"/>
  <c r="Y460" i="1"/>
  <c r="V607" i="1"/>
  <c r="W607" i="1"/>
  <c r="X607" i="1"/>
  <c r="Y607" i="1"/>
  <c r="V681" i="1"/>
  <c r="W681" i="1"/>
  <c r="X681" i="1"/>
  <c r="Y681" i="1"/>
  <c r="V31" i="1"/>
  <c r="W31" i="1"/>
  <c r="X31" i="1"/>
  <c r="Y31" i="1"/>
  <c r="V194" i="1"/>
  <c r="W194" i="1"/>
  <c r="X194" i="1"/>
  <c r="Y194" i="1"/>
  <c r="V255" i="1"/>
  <c r="W255" i="1"/>
  <c r="X255" i="1"/>
  <c r="Y255" i="1"/>
  <c r="V262" i="1"/>
  <c r="W262" i="1"/>
  <c r="X262" i="1"/>
  <c r="Y262" i="1"/>
  <c r="V468" i="1"/>
  <c r="W468" i="1"/>
  <c r="X468" i="1"/>
  <c r="Y468" i="1"/>
  <c r="V610" i="1"/>
  <c r="W610" i="1"/>
  <c r="X610" i="1"/>
  <c r="Y610" i="1"/>
  <c r="V820" i="1"/>
  <c r="W820" i="1"/>
  <c r="X820" i="1"/>
  <c r="Y820" i="1"/>
  <c r="V833" i="1"/>
  <c r="W833" i="1"/>
  <c r="X833" i="1"/>
  <c r="Y833" i="1"/>
  <c r="V20" i="1"/>
  <c r="W20" i="1"/>
  <c r="X20" i="1"/>
  <c r="Y20" i="1"/>
  <c r="V71" i="1"/>
  <c r="W71" i="1"/>
  <c r="X71" i="1"/>
  <c r="Y71" i="1"/>
  <c r="V121" i="1"/>
  <c r="W121" i="1"/>
  <c r="X121" i="1"/>
  <c r="Y121" i="1"/>
  <c r="V124" i="1"/>
  <c r="W124" i="1"/>
  <c r="X124" i="1"/>
  <c r="Y124" i="1"/>
  <c r="V136" i="1"/>
  <c r="W136" i="1"/>
  <c r="X136" i="1"/>
  <c r="Y136" i="1"/>
  <c r="V243" i="1"/>
  <c r="W243" i="1"/>
  <c r="X243" i="1"/>
  <c r="Y243" i="1"/>
  <c r="V265" i="1"/>
  <c r="W265" i="1"/>
  <c r="X265" i="1"/>
  <c r="Y265" i="1"/>
  <c r="V300" i="1"/>
  <c r="W300" i="1"/>
  <c r="X300" i="1"/>
  <c r="Y300" i="1"/>
  <c r="V368" i="1"/>
  <c r="W368" i="1"/>
  <c r="X368" i="1"/>
  <c r="Y368" i="1"/>
  <c r="V391" i="1"/>
  <c r="W391" i="1"/>
  <c r="X391" i="1"/>
  <c r="Y391" i="1"/>
  <c r="V394" i="1"/>
  <c r="W394" i="1"/>
  <c r="X394" i="1"/>
  <c r="Y394" i="1"/>
  <c r="V552" i="1"/>
  <c r="W552" i="1"/>
  <c r="X552" i="1"/>
  <c r="Y552" i="1"/>
  <c r="V574" i="1"/>
  <c r="W574" i="1"/>
  <c r="X574" i="1"/>
  <c r="Y574" i="1"/>
  <c r="V603" i="1"/>
  <c r="W603" i="1"/>
  <c r="X603" i="1"/>
  <c r="Y603" i="1"/>
  <c r="V765" i="1"/>
  <c r="W765" i="1"/>
  <c r="X765" i="1"/>
  <c r="Y765" i="1"/>
  <c r="V4" i="1"/>
  <c r="W4" i="1"/>
  <c r="X4" i="1"/>
  <c r="Y4" i="1"/>
  <c r="V95" i="1"/>
  <c r="W95" i="1"/>
  <c r="X95" i="1"/>
  <c r="Y95" i="1"/>
  <c r="V105" i="1"/>
  <c r="W105" i="1"/>
  <c r="X105" i="1"/>
  <c r="Y105" i="1"/>
  <c r="V106" i="1"/>
  <c r="W106" i="1"/>
  <c r="X106" i="1"/>
  <c r="Y106" i="1"/>
  <c r="V125" i="1"/>
  <c r="W125" i="1"/>
  <c r="X125" i="1"/>
  <c r="Y125" i="1"/>
  <c r="V208" i="1"/>
  <c r="W208" i="1"/>
  <c r="X208" i="1"/>
  <c r="Y208" i="1"/>
  <c r="V229" i="1"/>
  <c r="W229" i="1"/>
  <c r="X229" i="1"/>
  <c r="Y229" i="1"/>
  <c r="V327" i="1"/>
  <c r="W327" i="1"/>
  <c r="X327" i="1"/>
  <c r="Y327" i="1"/>
  <c r="V384" i="1"/>
  <c r="W384" i="1"/>
  <c r="X384" i="1"/>
  <c r="Y384" i="1"/>
  <c r="V684" i="1"/>
  <c r="W684" i="1"/>
  <c r="X684" i="1"/>
  <c r="Y684" i="1"/>
  <c r="V794" i="1"/>
  <c r="W794" i="1"/>
  <c r="X794" i="1"/>
  <c r="Y794" i="1"/>
  <c r="V839" i="1"/>
  <c r="W839" i="1"/>
  <c r="X839" i="1"/>
  <c r="Y839" i="1"/>
  <c r="V844" i="1"/>
  <c r="W844" i="1"/>
  <c r="X844" i="1"/>
  <c r="Y844" i="1"/>
  <c r="V55" i="1"/>
  <c r="W55" i="1"/>
  <c r="X55" i="1"/>
  <c r="Y55" i="1"/>
  <c r="V171" i="1"/>
  <c r="W171" i="1"/>
  <c r="X171" i="1"/>
  <c r="Y171" i="1"/>
  <c r="V177" i="1"/>
  <c r="W177" i="1"/>
  <c r="X177" i="1"/>
  <c r="Y177" i="1"/>
  <c r="V185" i="1"/>
  <c r="W185" i="1"/>
  <c r="X185" i="1"/>
  <c r="Y185" i="1"/>
  <c r="V198" i="1"/>
  <c r="W198" i="1"/>
  <c r="X198" i="1"/>
  <c r="Y198" i="1"/>
  <c r="V204" i="1"/>
  <c r="W204" i="1"/>
  <c r="X204" i="1"/>
  <c r="Y204" i="1"/>
  <c r="V218" i="1"/>
  <c r="W218" i="1"/>
  <c r="X218" i="1"/>
  <c r="Y218" i="1"/>
  <c r="V235" i="1"/>
  <c r="W235" i="1"/>
  <c r="X235" i="1"/>
  <c r="Y235" i="1"/>
  <c r="V366" i="1"/>
  <c r="W366" i="1"/>
  <c r="X366" i="1"/>
  <c r="Y366" i="1"/>
  <c r="V414" i="1"/>
  <c r="W414" i="1"/>
  <c r="X414" i="1"/>
  <c r="Y414" i="1"/>
  <c r="V628" i="1"/>
  <c r="W628" i="1"/>
  <c r="X628" i="1"/>
  <c r="Y628" i="1"/>
  <c r="V640" i="1"/>
  <c r="W640" i="1"/>
  <c r="X640" i="1"/>
  <c r="Y640" i="1"/>
  <c r="V646" i="1"/>
  <c r="W646" i="1"/>
  <c r="X646" i="1"/>
  <c r="Y646" i="1"/>
  <c r="V30" i="1"/>
  <c r="W30" i="1"/>
  <c r="X30" i="1"/>
  <c r="Y30" i="1"/>
  <c r="V66" i="1"/>
  <c r="W66" i="1"/>
  <c r="X66" i="1"/>
  <c r="Y66" i="1"/>
  <c r="V107" i="1"/>
  <c r="W107" i="1"/>
  <c r="X107" i="1"/>
  <c r="Y107" i="1"/>
  <c r="V123" i="1"/>
  <c r="W123" i="1"/>
  <c r="X123" i="1"/>
  <c r="Y123" i="1"/>
  <c r="V161" i="1"/>
  <c r="W161" i="1"/>
  <c r="X161" i="1"/>
  <c r="Y161" i="1"/>
  <c r="V199" i="1"/>
  <c r="W199" i="1"/>
  <c r="X199" i="1"/>
  <c r="Y199" i="1"/>
  <c r="V210" i="1"/>
  <c r="W210" i="1"/>
  <c r="X210" i="1"/>
  <c r="Y210" i="1"/>
  <c r="V214" i="1"/>
  <c r="W214" i="1"/>
  <c r="X214" i="1"/>
  <c r="Y214" i="1"/>
  <c r="V233" i="1"/>
  <c r="W233" i="1"/>
  <c r="X233" i="1"/>
  <c r="Y233" i="1"/>
  <c r="V241" i="1"/>
  <c r="W241" i="1"/>
  <c r="X241" i="1"/>
  <c r="Y241" i="1"/>
  <c r="V249" i="1"/>
  <c r="W249" i="1"/>
  <c r="X249" i="1"/>
  <c r="Y249" i="1"/>
  <c r="V276" i="1"/>
  <c r="W276" i="1"/>
  <c r="X276" i="1"/>
  <c r="Y276" i="1"/>
  <c r="V319" i="1"/>
  <c r="W319" i="1"/>
  <c r="X319" i="1"/>
  <c r="Y319" i="1"/>
  <c r="V334" i="1"/>
  <c r="W334" i="1"/>
  <c r="X334" i="1"/>
  <c r="Y334" i="1"/>
  <c r="V345" i="1"/>
  <c r="W345" i="1"/>
  <c r="X345" i="1"/>
  <c r="Y345" i="1"/>
  <c r="V409" i="1"/>
  <c r="W409" i="1"/>
  <c r="X409" i="1"/>
  <c r="Y409" i="1"/>
  <c r="V418" i="1"/>
  <c r="W418" i="1"/>
  <c r="X418" i="1"/>
  <c r="Y418" i="1"/>
  <c r="V448" i="1"/>
  <c r="W448" i="1"/>
  <c r="X448" i="1"/>
  <c r="Y448" i="1"/>
  <c r="V452" i="1"/>
  <c r="W452" i="1"/>
  <c r="X452" i="1"/>
  <c r="Y452" i="1"/>
  <c r="V462" i="1"/>
  <c r="W462" i="1"/>
  <c r="X462" i="1"/>
  <c r="Y462" i="1"/>
  <c r="V477" i="1"/>
  <c r="W477" i="1"/>
  <c r="X477" i="1"/>
  <c r="Y477" i="1"/>
  <c r="V566" i="1"/>
  <c r="W566" i="1"/>
  <c r="X566" i="1"/>
  <c r="Y566" i="1"/>
  <c r="V594" i="1"/>
  <c r="W594" i="1"/>
  <c r="X594" i="1"/>
  <c r="Y594" i="1"/>
  <c r="V632" i="1"/>
  <c r="W632" i="1"/>
  <c r="X632" i="1"/>
  <c r="Y632" i="1"/>
  <c r="V700" i="1"/>
  <c r="W700" i="1"/>
  <c r="X700" i="1"/>
  <c r="Y700" i="1"/>
  <c r="V727" i="1"/>
  <c r="W727" i="1"/>
  <c r="X727" i="1"/>
  <c r="Y727" i="1"/>
  <c r="V737" i="1"/>
  <c r="W737" i="1"/>
  <c r="X737" i="1"/>
  <c r="Y737" i="1"/>
  <c r="V759" i="1"/>
  <c r="W759" i="1"/>
  <c r="X759" i="1"/>
  <c r="Y759" i="1"/>
  <c r="V774" i="1"/>
  <c r="W774" i="1"/>
  <c r="X774" i="1"/>
  <c r="Y774" i="1"/>
  <c r="V816" i="1"/>
  <c r="W816" i="1"/>
  <c r="X816" i="1"/>
  <c r="Y816" i="1"/>
  <c r="V819" i="1"/>
  <c r="W819" i="1"/>
  <c r="X819" i="1"/>
  <c r="Y819" i="1"/>
  <c r="V7" i="1"/>
  <c r="W7" i="1"/>
  <c r="X7" i="1"/>
  <c r="Y7" i="1"/>
  <c r="V11" i="1"/>
  <c r="W11" i="1"/>
  <c r="X11" i="1"/>
  <c r="Y11" i="1"/>
  <c r="V68" i="1"/>
  <c r="W68" i="1"/>
  <c r="X68" i="1"/>
  <c r="Y68" i="1"/>
  <c r="V87" i="1"/>
  <c r="W87" i="1"/>
  <c r="X87" i="1"/>
  <c r="Y87" i="1"/>
  <c r="V94" i="1"/>
  <c r="W94" i="1"/>
  <c r="X94" i="1"/>
  <c r="Y94" i="1"/>
  <c r="V102" i="1"/>
  <c r="W102" i="1"/>
  <c r="X102" i="1"/>
  <c r="Y102" i="1"/>
  <c r="V119" i="1"/>
  <c r="W119" i="1"/>
  <c r="X119" i="1"/>
  <c r="Y119" i="1"/>
  <c r="V127" i="1"/>
  <c r="W127" i="1"/>
  <c r="X127" i="1"/>
  <c r="Y127" i="1"/>
  <c r="V153" i="1"/>
  <c r="W153" i="1"/>
  <c r="X153" i="1"/>
  <c r="Y153" i="1"/>
  <c r="V155" i="1"/>
  <c r="W155" i="1"/>
  <c r="X155" i="1"/>
  <c r="Y155" i="1"/>
  <c r="V158" i="1"/>
  <c r="W158" i="1"/>
  <c r="X158" i="1"/>
  <c r="Y158" i="1"/>
  <c r="V172" i="1"/>
  <c r="W172" i="1"/>
  <c r="X172" i="1"/>
  <c r="Y172" i="1"/>
  <c r="V190" i="1"/>
  <c r="W190" i="1"/>
  <c r="X190" i="1"/>
  <c r="Y190" i="1"/>
  <c r="V193" i="1"/>
  <c r="W193" i="1"/>
  <c r="X193" i="1"/>
  <c r="Y193" i="1"/>
  <c r="V205" i="1"/>
  <c r="W205" i="1"/>
  <c r="X205" i="1"/>
  <c r="Y205" i="1"/>
  <c r="V212" i="1"/>
  <c r="W212" i="1"/>
  <c r="X212" i="1"/>
  <c r="Y212" i="1"/>
  <c r="V224" i="1"/>
  <c r="W224" i="1"/>
  <c r="X224" i="1"/>
  <c r="Y224" i="1"/>
  <c r="V6" i="1"/>
  <c r="W6" i="1"/>
  <c r="X6" i="1"/>
  <c r="Y6" i="1"/>
  <c r="V252" i="1"/>
  <c r="W252" i="1"/>
  <c r="X252" i="1"/>
  <c r="Y252" i="1"/>
  <c r="V266" i="1"/>
  <c r="W266" i="1"/>
  <c r="X266" i="1"/>
  <c r="Y266" i="1"/>
  <c r="V279" i="1"/>
  <c r="W279" i="1"/>
  <c r="X279" i="1"/>
  <c r="Y279" i="1"/>
  <c r="V295" i="1"/>
  <c r="W295" i="1"/>
  <c r="X295" i="1"/>
  <c r="Y295" i="1"/>
  <c r="V302" i="1"/>
  <c r="W302" i="1"/>
  <c r="X302" i="1"/>
  <c r="Y302" i="1"/>
  <c r="V309" i="1"/>
  <c r="W309" i="1"/>
  <c r="X309" i="1"/>
  <c r="Y309" i="1"/>
  <c r="V330" i="1"/>
  <c r="W330" i="1"/>
  <c r="X330" i="1"/>
  <c r="Y330" i="1"/>
  <c r="V377" i="1"/>
  <c r="W377" i="1"/>
  <c r="X377" i="1"/>
  <c r="Y377" i="1"/>
  <c r="V423" i="1"/>
  <c r="W423" i="1"/>
  <c r="X423" i="1"/>
  <c r="Y423" i="1"/>
  <c r="V429" i="1"/>
  <c r="W429" i="1"/>
  <c r="X429" i="1"/>
  <c r="Y429" i="1"/>
  <c r="V454" i="1"/>
  <c r="W454" i="1"/>
  <c r="X454" i="1"/>
  <c r="Y454" i="1"/>
  <c r="V463" i="1"/>
  <c r="W463" i="1"/>
  <c r="X463" i="1"/>
  <c r="Y463" i="1"/>
  <c r="V510" i="1"/>
  <c r="W510" i="1"/>
  <c r="X510" i="1"/>
  <c r="Y510" i="1"/>
  <c r="V517" i="1"/>
  <c r="W517" i="1"/>
  <c r="X517" i="1"/>
  <c r="Y517" i="1"/>
  <c r="V524" i="1"/>
  <c r="W524" i="1"/>
  <c r="X524" i="1"/>
  <c r="Y524" i="1"/>
  <c r="V532" i="1"/>
  <c r="W532" i="1"/>
  <c r="X532" i="1"/>
  <c r="Y532" i="1"/>
  <c r="V539" i="1"/>
  <c r="W539" i="1"/>
  <c r="X539" i="1"/>
  <c r="Y539" i="1"/>
  <c r="V541" i="1"/>
  <c r="W541" i="1"/>
  <c r="X541" i="1"/>
  <c r="Y541" i="1"/>
  <c r="V551" i="1"/>
  <c r="W551" i="1"/>
  <c r="X551" i="1"/>
  <c r="Y551" i="1"/>
  <c r="V555" i="1"/>
  <c r="W555" i="1"/>
  <c r="X555" i="1"/>
  <c r="Y555" i="1"/>
  <c r="V561" i="1"/>
  <c r="W561" i="1"/>
  <c r="X561" i="1"/>
  <c r="Y561" i="1"/>
  <c r="V606" i="1"/>
  <c r="W606" i="1"/>
  <c r="X606" i="1"/>
  <c r="Y606" i="1"/>
  <c r="V633" i="1"/>
  <c r="W633" i="1"/>
  <c r="X633" i="1"/>
  <c r="Y633" i="1"/>
  <c r="V637" i="1"/>
  <c r="W637" i="1"/>
  <c r="X637" i="1"/>
  <c r="Y637" i="1"/>
  <c r="V641" i="1"/>
  <c r="W641" i="1"/>
  <c r="X641" i="1"/>
  <c r="Y641" i="1"/>
  <c r="V656" i="1"/>
  <c r="W656" i="1"/>
  <c r="X656" i="1"/>
  <c r="Y656" i="1"/>
  <c r="V658" i="1"/>
  <c r="W658" i="1"/>
  <c r="X658" i="1"/>
  <c r="Y658" i="1"/>
  <c r="V666" i="1"/>
  <c r="W666" i="1"/>
  <c r="X666" i="1"/>
  <c r="Y666" i="1"/>
  <c r="V667" i="1"/>
  <c r="W667" i="1"/>
  <c r="X667" i="1"/>
  <c r="Y667" i="1"/>
  <c r="V698" i="1"/>
  <c r="W698" i="1"/>
  <c r="X698" i="1"/>
  <c r="Y698" i="1"/>
  <c r="V711" i="1"/>
  <c r="W711" i="1"/>
  <c r="X711" i="1"/>
  <c r="Y711" i="1"/>
  <c r="V715" i="1"/>
  <c r="W715" i="1"/>
  <c r="X715" i="1"/>
  <c r="Y715" i="1"/>
  <c r="V718" i="1"/>
  <c r="W718" i="1"/>
  <c r="X718" i="1"/>
  <c r="Y718" i="1"/>
  <c r="V743" i="1"/>
  <c r="W743" i="1"/>
  <c r="X743" i="1"/>
  <c r="Y743" i="1"/>
  <c r="V746" i="1"/>
  <c r="W746" i="1"/>
  <c r="X746" i="1"/>
  <c r="Y746" i="1"/>
  <c r="V750" i="1"/>
  <c r="W750" i="1"/>
  <c r="X750" i="1"/>
  <c r="Y750" i="1"/>
  <c r="V754" i="1"/>
  <c r="W754" i="1"/>
  <c r="X754" i="1"/>
  <c r="Y754" i="1"/>
  <c r="V792" i="1"/>
  <c r="W792" i="1"/>
  <c r="X792" i="1"/>
  <c r="Y792" i="1"/>
  <c r="V800" i="1"/>
  <c r="W800" i="1"/>
  <c r="X800" i="1"/>
  <c r="Y800" i="1"/>
  <c r="V823" i="1"/>
  <c r="W823" i="1"/>
  <c r="X823" i="1"/>
  <c r="Y823" i="1"/>
  <c r="V836" i="1"/>
  <c r="W836" i="1"/>
  <c r="X836" i="1"/>
  <c r="Y836" i="1"/>
  <c r="V74" i="1"/>
  <c r="W74" i="1"/>
  <c r="X74" i="1"/>
  <c r="Y74" i="1"/>
  <c r="V82" i="1"/>
  <c r="W82" i="1"/>
  <c r="X82" i="1"/>
  <c r="Y82" i="1"/>
  <c r="V91" i="1"/>
  <c r="W91" i="1"/>
  <c r="X91" i="1"/>
  <c r="Y91" i="1"/>
  <c r="V130" i="1"/>
  <c r="W130" i="1"/>
  <c r="X130" i="1"/>
  <c r="Y130" i="1"/>
  <c r="V174" i="1"/>
  <c r="W174" i="1"/>
  <c r="X174" i="1"/>
  <c r="Y174" i="1"/>
  <c r="V238" i="1"/>
  <c r="W238" i="1"/>
  <c r="X238" i="1"/>
  <c r="Y238" i="1"/>
  <c r="V314" i="1"/>
  <c r="W314" i="1"/>
  <c r="X314" i="1"/>
  <c r="Y314" i="1"/>
  <c r="V458" i="1"/>
  <c r="W458" i="1"/>
  <c r="X458" i="1"/>
  <c r="Y458" i="1"/>
  <c r="V474" i="1"/>
  <c r="W474" i="1"/>
  <c r="X474" i="1"/>
  <c r="Y474" i="1"/>
  <c r="V570" i="1"/>
  <c r="W570" i="1"/>
  <c r="X570" i="1"/>
  <c r="Y570" i="1"/>
  <c r="V650" i="1"/>
  <c r="W650" i="1"/>
  <c r="X650" i="1"/>
  <c r="Y650" i="1"/>
  <c r="V664" i="1"/>
  <c r="W664" i="1"/>
  <c r="X664" i="1"/>
  <c r="Y664" i="1"/>
  <c r="V688" i="1"/>
  <c r="W688" i="1"/>
  <c r="X688" i="1"/>
  <c r="Y688" i="1"/>
  <c r="V720" i="1"/>
  <c r="W720" i="1"/>
  <c r="X720" i="1"/>
  <c r="Y720" i="1"/>
  <c r="V760" i="1"/>
  <c r="W760" i="1"/>
  <c r="X760" i="1"/>
  <c r="Y760" i="1"/>
  <c r="V775" i="1"/>
  <c r="W775" i="1"/>
  <c r="X775" i="1"/>
  <c r="Y775" i="1"/>
  <c r="V791" i="1"/>
  <c r="W791" i="1"/>
  <c r="X791" i="1"/>
  <c r="Y791" i="1"/>
  <c r="V99" i="1"/>
  <c r="W99" i="1"/>
  <c r="X99" i="1"/>
  <c r="Y99" i="1"/>
  <c r="V527" i="1"/>
  <c r="W527" i="1"/>
  <c r="X527" i="1"/>
  <c r="Y527" i="1"/>
  <c r="V139" i="1"/>
  <c r="W139" i="1"/>
  <c r="X139" i="1"/>
  <c r="Y139" i="1"/>
  <c r="V796" i="1"/>
  <c r="W796" i="1"/>
  <c r="X796" i="1"/>
  <c r="Y796" i="1"/>
  <c r="V147" i="1"/>
  <c r="W147" i="1"/>
  <c r="X147" i="1"/>
  <c r="Y147" i="1"/>
  <c r="V682" i="1"/>
  <c r="W682" i="1"/>
  <c r="X682" i="1"/>
  <c r="Y682" i="1"/>
  <c r="V176" i="1"/>
  <c r="W176" i="1"/>
  <c r="X176" i="1"/>
  <c r="Y176" i="1"/>
  <c r="V807" i="1"/>
  <c r="W807" i="1"/>
  <c r="X807" i="1"/>
  <c r="Y807" i="1"/>
  <c r="V817" i="1"/>
  <c r="W817" i="1"/>
  <c r="X817" i="1"/>
  <c r="Y817" i="1"/>
  <c r="V469" i="1"/>
  <c r="W469" i="1"/>
  <c r="X469" i="1"/>
  <c r="Y469" i="1"/>
  <c r="V329" i="1"/>
  <c r="W329" i="1"/>
  <c r="X329" i="1"/>
  <c r="Y329" i="1"/>
  <c r="V456" i="1"/>
  <c r="W456" i="1"/>
  <c r="X456" i="1"/>
  <c r="Y456" i="1"/>
  <c r="V181" i="1"/>
  <c r="W181" i="1"/>
  <c r="X181" i="1"/>
  <c r="Y181" i="1"/>
  <c r="V328" i="1"/>
  <c r="W328" i="1"/>
  <c r="X328" i="1"/>
  <c r="Y328" i="1"/>
  <c r="V810" i="1"/>
  <c r="W810" i="1"/>
  <c r="X810" i="1"/>
  <c r="Y810" i="1"/>
  <c r="V635" i="1"/>
  <c r="W635" i="1"/>
  <c r="X635" i="1"/>
  <c r="Y635" i="1"/>
  <c r="V648" i="1"/>
  <c r="W648" i="1"/>
  <c r="X648" i="1"/>
  <c r="Y648" i="1"/>
  <c r="V27" i="1"/>
  <c r="W27" i="1"/>
  <c r="X27" i="1"/>
  <c r="Y27" i="1"/>
  <c r="V512" i="1"/>
  <c r="W512" i="1"/>
  <c r="X512" i="1"/>
  <c r="Y512" i="1"/>
  <c r="V769" i="1"/>
  <c r="W769" i="1"/>
  <c r="X769" i="1"/>
  <c r="Y769" i="1"/>
  <c r="V299" i="1"/>
  <c r="W299" i="1"/>
  <c r="X299" i="1"/>
  <c r="Y299" i="1"/>
  <c r="V362" i="1"/>
  <c r="W362" i="1"/>
  <c r="X362" i="1"/>
  <c r="Y362" i="1"/>
  <c r="V609" i="1"/>
  <c r="W609" i="1"/>
  <c r="X609" i="1"/>
  <c r="Y609" i="1"/>
  <c r="V17" i="1"/>
  <c r="W17" i="1"/>
  <c r="X17" i="1"/>
  <c r="Y17" i="1"/>
  <c r="V762" i="1"/>
  <c r="W762" i="1"/>
  <c r="X762" i="1"/>
  <c r="Y762" i="1"/>
  <c r="V289" i="1"/>
  <c r="W289" i="1"/>
  <c r="X289" i="1"/>
  <c r="Y289" i="1"/>
  <c r="V827" i="1"/>
  <c r="W827" i="1"/>
  <c r="X827" i="1"/>
  <c r="Y827" i="1"/>
  <c r="V534" i="1"/>
  <c r="W534" i="1"/>
  <c r="X534" i="1"/>
  <c r="Y534" i="1"/>
  <c r="V665" i="1"/>
  <c r="W665" i="1"/>
  <c r="X665" i="1"/>
  <c r="Y665" i="1"/>
  <c r="V411" i="1"/>
  <c r="W411" i="1"/>
  <c r="X411" i="1"/>
  <c r="Y411" i="1"/>
  <c r="V521" i="1"/>
  <c r="W521" i="1"/>
  <c r="X521" i="1"/>
  <c r="Y521" i="1"/>
  <c r="V535" i="1"/>
  <c r="W535" i="1"/>
  <c r="X535" i="1"/>
  <c r="Y535" i="1"/>
  <c r="V117" i="1"/>
  <c r="W117" i="1"/>
  <c r="X117" i="1"/>
  <c r="Y117" i="1"/>
  <c r="V596" i="1"/>
  <c r="W596" i="1"/>
  <c r="X596" i="1"/>
  <c r="Y596" i="1"/>
  <c r="V785" i="1"/>
  <c r="W785" i="1"/>
  <c r="X785" i="1"/>
  <c r="Y785" i="1"/>
  <c r="V144" i="1"/>
  <c r="W144" i="1"/>
  <c r="X144" i="1"/>
  <c r="Y144" i="1"/>
  <c r="V88" i="1"/>
  <c r="W88" i="1"/>
  <c r="X88" i="1"/>
  <c r="Y88" i="1"/>
  <c r="V335" i="1"/>
  <c r="W335" i="1"/>
  <c r="X335" i="1"/>
  <c r="Y335" i="1"/>
  <c r="V502" i="1"/>
  <c r="W502" i="1"/>
  <c r="X502" i="1"/>
  <c r="Y502" i="1"/>
  <c r="V39" i="1"/>
  <c r="W39" i="1"/>
  <c r="X39" i="1"/>
  <c r="Y39" i="1"/>
  <c r="V417" i="1"/>
  <c r="W417" i="1"/>
  <c r="X417" i="1"/>
  <c r="Y417" i="1"/>
  <c r="V310" i="1"/>
  <c r="W310" i="1"/>
  <c r="X310" i="1"/>
  <c r="Y310" i="1"/>
  <c r="V64" i="1"/>
  <c r="W64" i="1"/>
  <c r="X64" i="1"/>
  <c r="Y64" i="1"/>
  <c r="V725" i="1"/>
  <c r="W725" i="1"/>
  <c r="X725" i="1"/>
  <c r="Y725" i="1"/>
  <c r="V325" i="1"/>
  <c r="W325" i="1"/>
  <c r="X325" i="1"/>
  <c r="Y325" i="1"/>
  <c r="V626" i="1"/>
  <c r="W626" i="1"/>
  <c r="X626" i="1"/>
  <c r="Y626" i="1"/>
  <c r="V350" i="1"/>
  <c r="W350" i="1"/>
  <c r="X350" i="1"/>
  <c r="Y350" i="1"/>
  <c r="V186" i="1"/>
  <c r="W186" i="1"/>
  <c r="X186" i="1"/>
  <c r="Y186" i="1"/>
  <c r="V620" i="1"/>
  <c r="W620" i="1"/>
  <c r="X620" i="1"/>
  <c r="Y620" i="1"/>
  <c r="V381" i="1"/>
  <c r="W381" i="1"/>
  <c r="X381" i="1"/>
  <c r="Y381" i="1"/>
  <c r="V120" i="1"/>
  <c r="W120" i="1"/>
  <c r="X120" i="1"/>
  <c r="Y120" i="1"/>
  <c r="V63" i="1"/>
  <c r="W63" i="1"/>
  <c r="X63" i="1"/>
  <c r="Y63" i="1"/>
  <c r="V183" i="1"/>
  <c r="W183" i="1"/>
  <c r="X183" i="1"/>
  <c r="Y183" i="1"/>
  <c r="V374" i="1"/>
  <c r="W374" i="1"/>
  <c r="X374" i="1"/>
  <c r="Y374" i="1"/>
  <c r="V801" i="1"/>
  <c r="W801" i="1"/>
  <c r="X801" i="1"/>
  <c r="Y801" i="1"/>
  <c r="V72" i="1"/>
  <c r="W72" i="1"/>
  <c r="X72" i="1"/>
  <c r="Y72" i="1"/>
  <c r="V207" i="1"/>
  <c r="W207" i="1"/>
  <c r="X207" i="1"/>
  <c r="Y207" i="1"/>
  <c r="V403" i="1"/>
  <c r="W403" i="1"/>
  <c r="X403" i="1"/>
  <c r="Y403" i="1"/>
  <c r="V843" i="1"/>
  <c r="W843" i="1"/>
  <c r="X843" i="1"/>
  <c r="Y843" i="1"/>
  <c r="V286" i="1"/>
  <c r="W286" i="1"/>
  <c r="X286" i="1"/>
  <c r="Y286" i="1"/>
  <c r="V649" i="1"/>
  <c r="W649" i="1"/>
  <c r="X649" i="1"/>
  <c r="Y649" i="1"/>
  <c r="V499" i="1"/>
  <c r="W499" i="1"/>
  <c r="X499" i="1"/>
  <c r="Y499" i="1"/>
  <c r="V400" i="1"/>
  <c r="W400" i="1"/>
  <c r="X400" i="1"/>
  <c r="Y400" i="1"/>
  <c r="V244" i="1"/>
  <c r="W244" i="1"/>
  <c r="X244" i="1"/>
  <c r="Y244" i="1"/>
  <c r="V504" i="1"/>
  <c r="W504" i="1"/>
  <c r="X504" i="1"/>
  <c r="Y504" i="1"/>
  <c r="V111" i="1"/>
  <c r="W111" i="1"/>
  <c r="X111" i="1"/>
  <c r="Y111" i="1"/>
  <c r="V116" i="1"/>
  <c r="W116" i="1"/>
  <c r="X116" i="1"/>
  <c r="Y116" i="1"/>
  <c r="V353" i="1"/>
  <c r="W353" i="1"/>
  <c r="X353" i="1"/>
  <c r="Y353" i="1"/>
  <c r="V258" i="1"/>
  <c r="W258" i="1"/>
  <c r="X258" i="1"/>
  <c r="Y258" i="1"/>
  <c r="V515" i="1"/>
  <c r="W515" i="1"/>
  <c r="X515" i="1"/>
  <c r="Y515" i="1"/>
  <c r="V75" i="1"/>
  <c r="W75" i="1"/>
  <c r="X75" i="1"/>
  <c r="Y75" i="1"/>
  <c r="V598" i="1"/>
  <c r="W598" i="1"/>
  <c r="X598" i="1"/>
  <c r="Y598" i="1"/>
  <c r="V5" i="1"/>
  <c r="W5" i="1"/>
  <c r="X5" i="1"/>
  <c r="Y5" i="1"/>
  <c r="V182" i="1"/>
  <c r="W182" i="1"/>
  <c r="X182" i="1"/>
  <c r="Y182" i="1"/>
  <c r="V714" i="1"/>
  <c r="W714" i="1"/>
  <c r="X714" i="1"/>
  <c r="Y714" i="1"/>
  <c r="V445" i="1"/>
  <c r="W445" i="1"/>
  <c r="X445" i="1"/>
  <c r="Y445" i="1"/>
  <c r="V846" i="1"/>
  <c r="W846" i="1"/>
  <c r="X846" i="1"/>
  <c r="Y846" i="1"/>
  <c r="V401" i="1"/>
  <c r="W401" i="1"/>
  <c r="X401" i="1"/>
  <c r="Y401" i="1"/>
  <c r="V597" i="1"/>
  <c r="W597" i="1"/>
  <c r="X597" i="1"/>
  <c r="Y597" i="1"/>
  <c r="V639" i="1"/>
  <c r="W639" i="1"/>
  <c r="X639" i="1"/>
  <c r="Y639" i="1"/>
  <c r="V799" i="1"/>
  <c r="W799" i="1"/>
  <c r="X799" i="1"/>
  <c r="Y799" i="1"/>
  <c r="V652" i="1"/>
  <c r="W652" i="1"/>
  <c r="X652" i="1"/>
  <c r="Y652" i="1"/>
  <c r="V92" i="1"/>
  <c r="W92" i="1"/>
  <c r="X92" i="1"/>
  <c r="Y92" i="1"/>
  <c r="V375" i="1"/>
  <c r="W375" i="1"/>
  <c r="X375" i="1"/>
  <c r="Y375" i="1"/>
  <c r="V370" i="1"/>
  <c r="W370" i="1"/>
  <c r="X370" i="1"/>
  <c r="Y370" i="1"/>
  <c r="V808" i="1"/>
  <c r="W808" i="1"/>
  <c r="X808" i="1"/>
  <c r="Y808" i="1"/>
  <c r="V592" i="1"/>
  <c r="W592" i="1"/>
  <c r="X592" i="1"/>
  <c r="Y592" i="1"/>
  <c r="V134" i="1"/>
  <c r="W134" i="1"/>
  <c r="X134" i="1"/>
  <c r="Y134" i="1"/>
  <c r="V766" i="1"/>
  <c r="W766" i="1"/>
  <c r="X766" i="1"/>
  <c r="Y766" i="1"/>
  <c r="V84" i="1"/>
  <c r="W84" i="1"/>
  <c r="X84" i="1"/>
  <c r="Y84" i="1"/>
  <c r="V492" i="1"/>
  <c r="W492" i="1"/>
  <c r="X492" i="1"/>
  <c r="Y492" i="1"/>
  <c r="V90" i="1"/>
  <c r="W90" i="1"/>
  <c r="X90" i="1"/>
  <c r="Y90" i="1"/>
  <c r="V450" i="1"/>
  <c r="W450" i="1"/>
  <c r="X450" i="1"/>
  <c r="Y450" i="1"/>
  <c r="V168" i="1"/>
  <c r="W168" i="1"/>
  <c r="X168" i="1"/>
  <c r="Y168" i="1"/>
  <c r="V213" i="1"/>
  <c r="W213" i="1"/>
  <c r="X213" i="1"/>
  <c r="Y213" i="1"/>
  <c r="V217" i="1"/>
  <c r="W217" i="1"/>
  <c r="X217" i="1"/>
  <c r="Y217" i="1"/>
  <c r="V263" i="1"/>
  <c r="W263" i="1"/>
  <c r="X263" i="1"/>
  <c r="Y263" i="1"/>
  <c r="V322" i="1"/>
  <c r="W322" i="1"/>
  <c r="X322" i="1"/>
  <c r="Y322" i="1"/>
  <c r="V382" i="1"/>
  <c r="W382" i="1"/>
  <c r="X382" i="1"/>
  <c r="Y382" i="1"/>
  <c r="V427" i="1"/>
  <c r="W427" i="1"/>
  <c r="X427" i="1"/>
  <c r="Y427" i="1"/>
  <c r="V675" i="1"/>
  <c r="W675" i="1"/>
  <c r="X675" i="1"/>
  <c r="Y675" i="1"/>
  <c r="V686" i="1"/>
  <c r="W686" i="1"/>
  <c r="X686" i="1"/>
  <c r="Y686" i="1"/>
  <c r="V713" i="1"/>
  <c r="W713" i="1"/>
  <c r="X713" i="1"/>
  <c r="Y713" i="1"/>
  <c r="V773" i="1"/>
  <c r="W773" i="1"/>
  <c r="X773" i="1"/>
  <c r="Y773" i="1"/>
  <c r="V809" i="1"/>
  <c r="W809" i="1"/>
  <c r="X809" i="1"/>
  <c r="Y809" i="1"/>
  <c r="V28" i="1"/>
  <c r="W28" i="1"/>
  <c r="X28" i="1"/>
  <c r="Y28" i="1"/>
  <c r="V32" i="1"/>
  <c r="W32" i="1"/>
  <c r="X32" i="1"/>
  <c r="Y32" i="1"/>
  <c r="V69" i="1"/>
  <c r="W69" i="1"/>
  <c r="X69" i="1"/>
  <c r="Y69" i="1"/>
  <c r="V77" i="1"/>
  <c r="W77" i="1"/>
  <c r="X77" i="1"/>
  <c r="Y77" i="1"/>
  <c r="V93" i="1"/>
  <c r="W93" i="1"/>
  <c r="X93" i="1"/>
  <c r="Y93" i="1"/>
  <c r="V114" i="1"/>
  <c r="W114" i="1"/>
  <c r="X114" i="1"/>
  <c r="Y114" i="1"/>
  <c r="V113" i="1"/>
  <c r="W113" i="1"/>
  <c r="X113" i="1"/>
  <c r="Y113" i="1"/>
  <c r="V115" i="1"/>
  <c r="W115" i="1"/>
  <c r="X115" i="1"/>
  <c r="Y115" i="1"/>
  <c r="V150" i="1"/>
  <c r="W150" i="1"/>
  <c r="X150" i="1"/>
  <c r="Y150" i="1"/>
  <c r="V157" i="1"/>
  <c r="W157" i="1"/>
  <c r="X157" i="1"/>
  <c r="Y157" i="1"/>
  <c r="V211" i="1"/>
  <c r="W211" i="1"/>
  <c r="X211" i="1"/>
  <c r="Y211" i="1"/>
  <c r="V225" i="1"/>
  <c r="W225" i="1"/>
  <c r="X225" i="1"/>
  <c r="Y225" i="1"/>
  <c r="V231" i="1"/>
  <c r="W231" i="1"/>
  <c r="X231" i="1"/>
  <c r="Y231" i="1"/>
  <c r="V304" i="1"/>
  <c r="W304" i="1"/>
  <c r="X304" i="1"/>
  <c r="Y304" i="1"/>
  <c r="V311" i="1"/>
  <c r="W311" i="1"/>
  <c r="X311" i="1"/>
  <c r="Y311" i="1"/>
  <c r="V346" i="1"/>
  <c r="W346" i="1"/>
  <c r="X346" i="1"/>
  <c r="Y346" i="1"/>
  <c r="V348" i="1"/>
  <c r="W348" i="1"/>
  <c r="X348" i="1"/>
  <c r="Y348" i="1"/>
  <c r="V386" i="1"/>
  <c r="W386" i="1"/>
  <c r="X386" i="1"/>
  <c r="Y386" i="1"/>
  <c r="V392" i="1"/>
  <c r="W392" i="1"/>
  <c r="X392" i="1"/>
  <c r="Y392" i="1"/>
  <c r="V395" i="1"/>
  <c r="W395" i="1"/>
  <c r="X395" i="1"/>
  <c r="Y395" i="1"/>
  <c r="V407" i="1"/>
  <c r="W407" i="1"/>
  <c r="X407" i="1"/>
  <c r="Y407" i="1"/>
  <c r="V422" i="1"/>
  <c r="W422" i="1"/>
  <c r="X422" i="1"/>
  <c r="Y422" i="1"/>
  <c r="V439" i="1"/>
  <c r="W439" i="1"/>
  <c r="X439" i="1"/>
  <c r="Y439" i="1"/>
  <c r="V447" i="1"/>
  <c r="W447" i="1"/>
  <c r="X447" i="1"/>
  <c r="Y447" i="1"/>
  <c r="V473" i="1"/>
  <c r="W473" i="1"/>
  <c r="X473" i="1"/>
  <c r="Y473" i="1"/>
  <c r="V501" i="1"/>
  <c r="W501" i="1"/>
  <c r="X501" i="1"/>
  <c r="Y501" i="1"/>
  <c r="V522" i="1"/>
  <c r="W522" i="1"/>
  <c r="X522" i="1"/>
  <c r="Y522" i="1"/>
  <c r="V525" i="1"/>
  <c r="W525" i="1"/>
  <c r="X525" i="1"/>
  <c r="Y525" i="1"/>
  <c r="V549" i="1"/>
  <c r="W549" i="1"/>
  <c r="X549" i="1"/>
  <c r="Y549" i="1"/>
  <c r="V563" i="1"/>
  <c r="W563" i="1"/>
  <c r="X563" i="1"/>
  <c r="Y563" i="1"/>
  <c r="V571" i="1"/>
  <c r="W571" i="1"/>
  <c r="X571" i="1"/>
  <c r="Y571" i="1"/>
  <c r="V590" i="1"/>
  <c r="W590" i="1"/>
  <c r="X590" i="1"/>
  <c r="Y590" i="1"/>
  <c r="V595" i="1"/>
  <c r="W595" i="1"/>
  <c r="X595" i="1"/>
  <c r="Y595" i="1"/>
  <c r="V630" i="1"/>
  <c r="W630" i="1"/>
  <c r="X630" i="1"/>
  <c r="Y630" i="1"/>
  <c r="V644" i="1"/>
  <c r="W644" i="1"/>
  <c r="X644" i="1"/>
  <c r="Y644" i="1"/>
  <c r="V663" i="1"/>
  <c r="W663" i="1"/>
  <c r="X663" i="1"/>
  <c r="Y663" i="1"/>
  <c r="V683" i="1"/>
  <c r="W683" i="1"/>
  <c r="X683" i="1"/>
  <c r="Y683" i="1"/>
  <c r="V708" i="1"/>
  <c r="W708" i="1"/>
  <c r="X708" i="1"/>
  <c r="Y708" i="1"/>
  <c r="V744" i="1"/>
  <c r="W744" i="1"/>
  <c r="X744" i="1"/>
  <c r="Y744" i="1"/>
  <c r="V751" i="1"/>
  <c r="W751" i="1"/>
  <c r="X751" i="1"/>
  <c r="Y751" i="1"/>
  <c r="V752" i="1"/>
  <c r="W752" i="1"/>
  <c r="X752" i="1"/>
  <c r="Y752" i="1"/>
  <c r="V806" i="1"/>
  <c r="W806" i="1"/>
  <c r="X806" i="1"/>
  <c r="Y806" i="1"/>
  <c r="V830" i="1"/>
  <c r="W830" i="1"/>
  <c r="X830" i="1"/>
  <c r="Y830" i="1"/>
  <c r="V847" i="1"/>
  <c r="W847" i="1"/>
  <c r="X847" i="1"/>
  <c r="Y847" i="1"/>
  <c r="V850" i="1"/>
  <c r="W850" i="1"/>
  <c r="X850" i="1"/>
  <c r="Y850" i="1"/>
  <c r="V730" i="1"/>
  <c r="W730" i="1"/>
  <c r="X730" i="1"/>
  <c r="Y730" i="1"/>
  <c r="V290" i="1"/>
  <c r="W290" i="1"/>
  <c r="X290" i="1"/>
  <c r="Y290" i="1"/>
  <c r="V187" i="1"/>
  <c r="W187" i="1"/>
  <c r="X187" i="1"/>
  <c r="Y187" i="1"/>
  <c r="V604" i="1"/>
  <c r="W604" i="1"/>
  <c r="X604" i="1"/>
  <c r="Y604" i="1"/>
  <c r="V425" i="1"/>
  <c r="W425" i="1"/>
  <c r="X425" i="1"/>
  <c r="Y425" i="1"/>
  <c r="V133" i="1"/>
  <c r="W133" i="1"/>
  <c r="X133" i="1"/>
  <c r="Y133" i="1"/>
  <c r="V705" i="1"/>
  <c r="W705" i="1"/>
  <c r="X705" i="1"/>
  <c r="Y705" i="1"/>
  <c r="V767" i="1"/>
  <c r="W767" i="1"/>
  <c r="X767" i="1"/>
  <c r="Y767" i="1"/>
  <c r="V76" i="1"/>
  <c r="W76" i="1"/>
  <c r="X76" i="1"/>
  <c r="Y76" i="1"/>
  <c r="V420" i="1"/>
  <c r="W420" i="1"/>
  <c r="X420" i="1"/>
  <c r="Y420" i="1"/>
  <c r="V388" i="1"/>
  <c r="W388" i="1"/>
  <c r="X388" i="1"/>
  <c r="Y388" i="1"/>
  <c r="V605" i="1"/>
  <c r="W605" i="1"/>
  <c r="X605" i="1"/>
  <c r="Y605" i="1"/>
  <c r="V373" i="1"/>
  <c r="W373" i="1"/>
  <c r="X373" i="1"/>
  <c r="Y373" i="1"/>
  <c r="V709" i="1"/>
  <c r="W709" i="1"/>
  <c r="X709" i="1"/>
  <c r="Y709" i="1"/>
  <c r="V369" i="1"/>
  <c r="W369" i="1"/>
  <c r="X369" i="1"/>
  <c r="Y369" i="1"/>
  <c r="V483" i="1"/>
  <c r="W483" i="1"/>
  <c r="X483" i="1"/>
  <c r="Y483" i="1"/>
  <c r="V455" i="1"/>
  <c r="W455" i="1"/>
  <c r="X455" i="1"/>
  <c r="Y455" i="1"/>
  <c r="V175" i="1"/>
  <c r="W175" i="1"/>
  <c r="X175" i="1"/>
  <c r="Y175" i="1"/>
  <c r="V567" i="1"/>
  <c r="W567" i="1"/>
  <c r="X567" i="1"/>
  <c r="Y567" i="1"/>
  <c r="V354" i="1"/>
  <c r="W354" i="1"/>
  <c r="X354" i="1"/>
  <c r="Y354" i="1"/>
  <c r="V178" i="1"/>
  <c r="W178" i="1"/>
  <c r="X178" i="1"/>
  <c r="Y178" i="1"/>
  <c r="V257" i="1"/>
  <c r="W257" i="1"/>
  <c r="X257" i="1"/>
  <c r="Y257" i="1"/>
  <c r="V80" i="1"/>
  <c r="W80" i="1"/>
  <c r="X80" i="1"/>
  <c r="Y80" i="1"/>
  <c r="V274" i="1"/>
  <c r="W274" i="1"/>
  <c r="X274" i="1"/>
  <c r="Y274" i="1"/>
  <c r="V560" i="1"/>
  <c r="W560" i="1"/>
  <c r="X560" i="1"/>
  <c r="Y560" i="1"/>
  <c r="V642" i="1"/>
  <c r="W642" i="1"/>
  <c r="X642" i="1"/>
  <c r="Y642" i="1"/>
  <c r="V547" i="1"/>
  <c r="W547" i="1"/>
  <c r="X547" i="1"/>
  <c r="Y547" i="1"/>
  <c r="V544" i="1"/>
  <c r="W544" i="1"/>
  <c r="X544" i="1"/>
  <c r="Y544" i="1"/>
  <c r="V10" i="1"/>
  <c r="W10" i="1"/>
  <c r="X10" i="1"/>
  <c r="Y10" i="1"/>
  <c r="V802" i="1"/>
  <c r="W802" i="1"/>
  <c r="X802" i="1"/>
  <c r="Y802" i="1"/>
  <c r="V529" i="1"/>
  <c r="W529" i="1"/>
  <c r="X529" i="1"/>
  <c r="Y529" i="1"/>
  <c r="V303" i="1"/>
  <c r="W303" i="1"/>
  <c r="X303" i="1"/>
  <c r="Y303" i="1"/>
  <c r="V283" i="1"/>
  <c r="W283" i="1"/>
  <c r="X283" i="1"/>
  <c r="Y283" i="1"/>
  <c r="V732" i="1"/>
  <c r="W732" i="1"/>
  <c r="X732" i="1"/>
  <c r="Y732" i="1"/>
  <c r="V97" i="1"/>
  <c r="W97" i="1"/>
  <c r="X97" i="1"/>
  <c r="Y97" i="1"/>
  <c r="V553" i="1"/>
  <c r="W553" i="1"/>
  <c r="X553" i="1"/>
  <c r="Y553" i="1"/>
  <c r="V731" i="1"/>
  <c r="W731" i="1"/>
  <c r="X731" i="1"/>
  <c r="Y731" i="1"/>
  <c r="V465" i="1"/>
  <c r="W465" i="1"/>
  <c r="X465" i="1"/>
  <c r="Y465" i="1"/>
  <c r="V359" i="1"/>
  <c r="W359" i="1"/>
  <c r="X359" i="1"/>
  <c r="Y359" i="1"/>
  <c r="V822" i="1"/>
  <c r="W822" i="1"/>
  <c r="X822" i="1"/>
  <c r="Y822" i="1"/>
  <c r="V449" i="1"/>
  <c r="W449" i="1"/>
  <c r="X449" i="1"/>
  <c r="Y449" i="1"/>
  <c r="V387" i="1"/>
  <c r="W387" i="1"/>
  <c r="X387" i="1"/>
  <c r="Y387" i="1"/>
  <c r="V33" i="1"/>
  <c r="W33" i="1"/>
  <c r="X33" i="1"/>
  <c r="Y33" i="1"/>
  <c r="V653" i="1"/>
  <c r="W653" i="1"/>
  <c r="X653" i="1"/>
  <c r="Y653" i="1"/>
  <c r="V85" i="1"/>
  <c r="W85" i="1"/>
  <c r="X85" i="1"/>
  <c r="Y85" i="1"/>
  <c r="V586" i="1"/>
  <c r="W586" i="1"/>
  <c r="X586" i="1"/>
  <c r="Y586" i="1"/>
  <c r="V815" i="1"/>
  <c r="W815" i="1"/>
  <c r="X815" i="1"/>
  <c r="Y815" i="1"/>
  <c r="V260" i="1"/>
  <c r="W260" i="1"/>
  <c r="X260" i="1"/>
  <c r="Y260" i="1"/>
  <c r="V431" i="1"/>
  <c r="W431" i="1"/>
  <c r="X431" i="1"/>
  <c r="Y431" i="1"/>
  <c r="V108" i="1"/>
  <c r="W108" i="1"/>
  <c r="X108" i="1"/>
  <c r="Y108" i="1"/>
  <c r="V631" i="1"/>
  <c r="W631" i="1"/>
  <c r="X631" i="1"/>
  <c r="Y631" i="1"/>
  <c r="V118" i="1"/>
  <c r="W118" i="1"/>
  <c r="X118" i="1"/>
  <c r="Y118" i="1"/>
  <c r="V531" i="1"/>
  <c r="W531" i="1"/>
  <c r="X531" i="1"/>
  <c r="Y531" i="1"/>
  <c r="V129" i="1"/>
  <c r="W129" i="1"/>
  <c r="X129" i="1"/>
  <c r="Y129" i="1"/>
  <c r="V814" i="1"/>
  <c r="W814" i="1"/>
  <c r="X814" i="1"/>
  <c r="Y814" i="1"/>
  <c r="V488" i="1"/>
  <c r="W488" i="1"/>
  <c r="X488" i="1"/>
  <c r="Y488" i="1"/>
  <c r="V440" i="1"/>
  <c r="W440" i="1"/>
  <c r="X440" i="1"/>
  <c r="Y440" i="1"/>
  <c r="V613" i="1"/>
  <c r="W613" i="1"/>
  <c r="X613" i="1"/>
  <c r="Y613" i="1"/>
  <c r="V220" i="1"/>
  <c r="W220" i="1"/>
  <c r="X220" i="1"/>
  <c r="Y220" i="1"/>
  <c r="V536" i="1"/>
  <c r="W536" i="1"/>
  <c r="X536" i="1"/>
  <c r="Y536" i="1"/>
  <c r="V58" i="1"/>
  <c r="W58" i="1"/>
  <c r="X58" i="1"/>
  <c r="Y58" i="1"/>
  <c r="V86" i="1"/>
  <c r="W86" i="1"/>
  <c r="X86" i="1"/>
  <c r="Y86" i="1"/>
  <c r="V164" i="1"/>
  <c r="W164" i="1"/>
  <c r="X164" i="1"/>
  <c r="Y164" i="1"/>
  <c r="V226" i="1"/>
  <c r="W226" i="1"/>
  <c r="X226" i="1"/>
  <c r="Y226" i="1"/>
  <c r="V268" i="1"/>
  <c r="W268" i="1"/>
  <c r="X268" i="1"/>
  <c r="Y268" i="1"/>
  <c r="V294" i="1"/>
  <c r="W294" i="1"/>
  <c r="X294" i="1"/>
  <c r="Y294" i="1"/>
  <c r="V337" i="1"/>
  <c r="W337" i="1"/>
  <c r="X337" i="1"/>
  <c r="Y337" i="1"/>
  <c r="V367" i="1"/>
  <c r="W367" i="1"/>
  <c r="X367" i="1"/>
  <c r="Y367" i="1"/>
  <c r="V441" i="1"/>
  <c r="W441" i="1"/>
  <c r="X441" i="1"/>
  <c r="Y441" i="1"/>
  <c r="V472" i="1"/>
  <c r="W472" i="1"/>
  <c r="X472" i="1"/>
  <c r="Y472" i="1"/>
  <c r="V511" i="1"/>
  <c r="W511" i="1"/>
  <c r="X511" i="1"/>
  <c r="Y511" i="1"/>
  <c r="V520" i="1"/>
  <c r="W520" i="1"/>
  <c r="X520" i="1"/>
  <c r="Y520" i="1"/>
  <c r="V528" i="1"/>
  <c r="W528" i="1"/>
  <c r="X528" i="1"/>
  <c r="Y528" i="1"/>
  <c r="V577" i="1"/>
  <c r="W577" i="1"/>
  <c r="X577" i="1"/>
  <c r="Y577" i="1"/>
  <c r="V707" i="1"/>
  <c r="W707" i="1"/>
  <c r="X707" i="1"/>
  <c r="Y707" i="1"/>
  <c r="V777" i="1"/>
  <c r="W777" i="1"/>
  <c r="X777" i="1"/>
  <c r="Y777" i="1"/>
  <c r="V540" i="1"/>
  <c r="W540" i="1"/>
  <c r="X540" i="1"/>
  <c r="Y540" i="1"/>
  <c r="V9" i="1"/>
  <c r="W9" i="1"/>
  <c r="X9" i="1"/>
  <c r="Y9" i="1"/>
  <c r="V22" i="1"/>
  <c r="W22" i="1"/>
  <c r="X22" i="1"/>
  <c r="Y22" i="1"/>
  <c r="V23" i="1"/>
  <c r="W23" i="1"/>
  <c r="X23" i="1"/>
  <c r="Y23" i="1"/>
  <c r="V24" i="1"/>
  <c r="W24" i="1"/>
  <c r="X24" i="1"/>
  <c r="Y24" i="1"/>
  <c r="V104" i="1"/>
  <c r="W104" i="1"/>
  <c r="X104" i="1"/>
  <c r="Y104" i="1"/>
  <c r="V271" i="1"/>
  <c r="W271" i="1"/>
  <c r="X271" i="1"/>
  <c r="Y271" i="1"/>
  <c r="V296" i="1"/>
  <c r="W296" i="1"/>
  <c r="X296" i="1"/>
  <c r="Y296" i="1"/>
  <c r="V416" i="1"/>
  <c r="W416" i="1"/>
  <c r="X416" i="1"/>
  <c r="Y416" i="1"/>
  <c r="V526" i="1"/>
  <c r="W526" i="1"/>
  <c r="X526" i="1"/>
  <c r="Y526" i="1"/>
  <c r="V617" i="1"/>
  <c r="W617" i="1"/>
  <c r="X617" i="1"/>
  <c r="Y617" i="1"/>
  <c r="V690" i="1"/>
  <c r="W690" i="1"/>
  <c r="X690" i="1"/>
  <c r="Y690" i="1"/>
  <c r="V364" i="1"/>
  <c r="W364" i="1"/>
  <c r="X364" i="1"/>
  <c r="Y364" i="1"/>
  <c r="V365" i="1"/>
  <c r="W365" i="1"/>
  <c r="X365" i="1"/>
  <c r="Y365" i="1"/>
  <c r="V583" i="1"/>
  <c r="W583" i="1"/>
  <c r="X583" i="1"/>
  <c r="Y583" i="1"/>
  <c r="V582" i="1"/>
  <c r="W582" i="1"/>
  <c r="X582" i="1"/>
  <c r="Y582" i="1"/>
  <c r="V358" i="1"/>
  <c r="W358" i="1"/>
  <c r="X358" i="1"/>
  <c r="Y358" i="1"/>
  <c r="V813" i="1"/>
  <c r="W813" i="1"/>
  <c r="X813" i="1"/>
  <c r="Y813" i="1"/>
  <c r="V355" i="1"/>
  <c r="W355" i="1"/>
  <c r="X355" i="1"/>
  <c r="Y355" i="1"/>
  <c r="V812" i="1"/>
  <c r="W812" i="1"/>
  <c r="X812" i="1"/>
  <c r="Y812" i="1"/>
  <c r="V356" i="1"/>
  <c r="W356" i="1"/>
  <c r="X356" i="1"/>
  <c r="Y356" i="1"/>
  <c r="V581" i="1"/>
  <c r="W581" i="1"/>
  <c r="X581" i="1"/>
  <c r="Y581" i="1"/>
  <c r="V140" i="1"/>
  <c r="W140" i="1"/>
  <c r="X140" i="1"/>
  <c r="Y140" i="1"/>
  <c r="V239" i="1"/>
  <c r="W239" i="1"/>
  <c r="X239" i="1"/>
  <c r="Y239" i="1"/>
  <c r="V298" i="1"/>
  <c r="W298" i="1"/>
  <c r="X298" i="1"/>
  <c r="Y298" i="1"/>
  <c r="V363" i="1"/>
  <c r="W363" i="1"/>
  <c r="X363" i="1"/>
  <c r="Y363" i="1"/>
  <c r="V533" i="1"/>
  <c r="W533" i="1"/>
  <c r="X533" i="1"/>
  <c r="Y533" i="1"/>
  <c r="V162" i="1"/>
  <c r="W162" i="1"/>
  <c r="X162" i="1"/>
  <c r="Y162" i="1"/>
  <c r="V371" i="1"/>
  <c r="W371" i="1"/>
  <c r="X371" i="1"/>
  <c r="Y371" i="1"/>
  <c r="V378" i="1"/>
  <c r="W378" i="1"/>
  <c r="X378" i="1"/>
  <c r="Y378" i="1"/>
  <c r="V434" i="1"/>
  <c r="W434" i="1"/>
  <c r="X434" i="1"/>
  <c r="Y434" i="1"/>
  <c r="V550" i="1"/>
  <c r="W550" i="1"/>
  <c r="X550" i="1"/>
  <c r="Y550" i="1"/>
  <c r="V748" i="1"/>
  <c r="W748" i="1"/>
  <c r="X748" i="1"/>
  <c r="Y748" i="1"/>
  <c r="V215" i="1"/>
  <c r="W215" i="1"/>
  <c r="X215" i="1"/>
  <c r="Y215" i="1"/>
  <c r="Y128" i="1"/>
  <c r="V128" i="1"/>
  <c r="W128" i="1"/>
  <c r="X128" i="1"/>
  <c r="T73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Indi Trehan</author>
  </authors>
  <commentList>
    <comment ref="K2" authorId="0" shapeId="0" xr:uid="{00000000-0006-0000-0000-000001000000}">
      <text>
        <r>
          <rPr>
            <b/>
            <sz val="9"/>
            <color indexed="81"/>
            <rFont val="Tahoma"/>
            <family val="2"/>
          </rPr>
          <t>Indi Trehan:</t>
        </r>
        <r>
          <rPr>
            <sz val="9"/>
            <color indexed="81"/>
            <rFont val="Tahoma"/>
            <family val="2"/>
          </rPr>
          <t xml:space="preserve">
Orange color means that the scores were changed by indi from 5 down to the maximum of 4.</t>
        </r>
      </text>
    </comment>
    <comment ref="B76" authorId="0" shapeId="0" xr:uid="{00000000-0006-0000-0000-000002000000}">
      <text>
        <r>
          <rPr>
            <b/>
            <sz val="9"/>
            <color indexed="81"/>
            <rFont val="Tahoma"/>
            <family val="2"/>
          </rPr>
          <t>Indi Trehan:</t>
        </r>
        <r>
          <rPr>
            <sz val="9"/>
            <color indexed="81"/>
            <rFont val="Tahoma"/>
            <family val="2"/>
          </rPr>
          <t xml:space="preserve">
exclude since this is GEMLR SR</t>
        </r>
      </text>
    </comment>
  </commentList>
</comments>
</file>

<file path=xl/sharedStrings.xml><?xml version="1.0" encoding="utf-8"?>
<sst xmlns="http://schemas.openxmlformats.org/spreadsheetml/2006/main" count="4896" uniqueCount="2124">
  <si>
    <t>2.Design/stats or breadth/depth (Rev 2)</t>
    <phoneticPr fontId="2"/>
  </si>
  <si>
    <t>2. Design/stats or breadth/depth (Rev 1)</t>
    <phoneticPr fontId="2"/>
  </si>
  <si>
    <t>1. Clarity   (Rev 1)</t>
    <phoneticPr fontId="2"/>
  </si>
  <si>
    <t>1. Clarity   (Rev 2)</t>
    <phoneticPr fontId="2"/>
  </si>
  <si>
    <t>5. Impact/ practice changing   (Rev 1)</t>
    <phoneticPr fontId="2"/>
  </si>
  <si>
    <t>5.Impact/ practice changing   (Rev 2)</t>
    <phoneticPr fontId="2"/>
  </si>
  <si>
    <t>Avg Overall Score        (Both Rev)</t>
    <phoneticPr fontId="2"/>
  </si>
  <si>
    <t>3. Ethics or Bias (Rev 2)</t>
  </si>
  <si>
    <t>4. Importance/generalizable (Rev 1)</t>
  </si>
  <si>
    <t>4.Importance/generalizable (Rev 2)</t>
  </si>
  <si>
    <t>Author(Last F)</t>
    <phoneticPr fontId="2"/>
  </si>
  <si>
    <t>Reviewer 1</t>
    <phoneticPr fontId="2"/>
  </si>
  <si>
    <t>Reviewer 2</t>
  </si>
  <si>
    <t>3. Ethics or Bias (Rev 1)</t>
  </si>
  <si>
    <t>Title</t>
  </si>
  <si>
    <t>Journal</t>
  </si>
  <si>
    <t>Total score (Rev 1)</t>
  </si>
  <si>
    <t>Total score (Rev 2)</t>
  </si>
  <si>
    <t>Original Research or Review (OR, RE)</t>
    <phoneticPr fontId="2"/>
  </si>
  <si>
    <t>Category   (ECRLS, DHR, EMD)</t>
    <phoneticPr fontId="2"/>
  </si>
  <si>
    <t>PMID</t>
  </si>
  <si>
    <t>Editor Initials</t>
  </si>
  <si>
    <t>DHR</t>
  </si>
  <si>
    <t>RE</t>
  </si>
  <si>
    <t>AH</t>
  </si>
  <si>
    <t>JC</t>
  </si>
  <si>
    <t>Confl Health</t>
  </si>
  <si>
    <t>Burkle F</t>
  </si>
  <si>
    <t>Adv Drug Deliv Rev</t>
  </si>
  <si>
    <t>Jahromi M</t>
  </si>
  <si>
    <t>ECRLS</t>
  </si>
  <si>
    <t>Emerg Med Australas</t>
  </si>
  <si>
    <t>EMD</t>
  </si>
  <si>
    <t>Soc Sci Med</t>
  </si>
  <si>
    <t>Respirology</t>
  </si>
  <si>
    <t>Burns</t>
  </si>
  <si>
    <t>Nurmatov U</t>
  </si>
  <si>
    <t>Johnson G</t>
  </si>
  <si>
    <t>Choi S</t>
  </si>
  <si>
    <t>Lim T</t>
  </si>
  <si>
    <t>Sypniewska P</t>
  </si>
  <si>
    <t>BMC Med</t>
  </si>
  <si>
    <t>Shafiq N</t>
  </si>
  <si>
    <t>Doctor N</t>
  </si>
  <si>
    <t>Irazuzta J</t>
  </si>
  <si>
    <t>Magnesium sulfate infusion for acute asthma in the emergency department</t>
  </si>
  <si>
    <t>J Pediatr      (Rio J)</t>
  </si>
  <si>
    <t>Escadafal C</t>
  </si>
  <si>
    <t>Guo C</t>
  </si>
  <si>
    <t>The Pan-Asian Resuscitation Outcomes Study (PAROS) clinical research network: what, where, why and how</t>
  </si>
  <si>
    <t>Singapore Med J</t>
  </si>
  <si>
    <t>Diagnostics (Basel)</t>
  </si>
  <si>
    <t>Front Cell Infect Microbiol</t>
  </si>
  <si>
    <t>Ostinelli E</t>
  </si>
  <si>
    <t>Cochrane Database Syst Rev</t>
  </si>
  <si>
    <t>Picone D</t>
  </si>
  <si>
    <t>Sarker S</t>
  </si>
  <si>
    <t>J Am Coll Cardiol</t>
  </si>
  <si>
    <t>Environ Microbiol</t>
  </si>
  <si>
    <t>Indian J Med Res</t>
  </si>
  <si>
    <t>LV</t>
  </si>
  <si>
    <t>Aku F</t>
  </si>
  <si>
    <t>Meningitis Outbreak Caused by Vaccine-Preventable Bacterial Pathogens - Northern  Ghana, 2016</t>
  </si>
  <si>
    <t>MMWR Morb Mortal Wkly Rep</t>
  </si>
  <si>
    <t>OR</t>
  </si>
  <si>
    <t>Amponsah S</t>
  </si>
  <si>
    <t>Curr Ther Res Clin Exp</t>
  </si>
  <si>
    <t>Chan V</t>
  </si>
  <si>
    <t>BMC Res Notes</t>
  </si>
  <si>
    <t>Chukwuorji J</t>
  </si>
  <si>
    <t>Role of event centrality and emotion regulation in posttraumatic stress disorder symptoms among internally displaced persons</t>
  </si>
  <si>
    <t>Anxiety Stress Coping</t>
  </si>
  <si>
    <t>Fredricks K</t>
  </si>
  <si>
    <t xml:space="preserve">Community Health Workers and Disasters: Lessons Learned from the 2015 Earthquake 
in Nepal.
</t>
  </si>
  <si>
    <t>Prehosp Disaster Med</t>
  </si>
  <si>
    <t>Harding E</t>
  </si>
  <si>
    <t>BMC Public Health</t>
  </si>
  <si>
    <t>Janati A</t>
  </si>
  <si>
    <t>Disaster Med Public Health Prep</t>
  </si>
  <si>
    <t>Khriesat W</t>
  </si>
  <si>
    <t>Adv Neonatal Care</t>
  </si>
  <si>
    <t>Kinsman J</t>
  </si>
  <si>
    <t>PLoS Negl Trop Dis</t>
  </si>
  <si>
    <t>Lalla R</t>
  </si>
  <si>
    <t>J Int Med Res</t>
  </si>
  <si>
    <t>Meischke H</t>
  </si>
  <si>
    <t>Simulation training to improve 9-1-1 dispatcher identification of cardiac arrest- A randomized controlled trial</t>
  </si>
  <si>
    <t>Resuscitation</t>
  </si>
  <si>
    <t>Mintegi S</t>
  </si>
  <si>
    <t>International Variability in Gastrointestinal Decontamination With Acute Poisonings</t>
  </si>
  <si>
    <t xml:space="preserve">Pediatrics </t>
  </si>
  <si>
    <t>Oshi D</t>
  </si>
  <si>
    <t>Saronga H</t>
  </si>
  <si>
    <t>BMC Health Serv Res</t>
  </si>
  <si>
    <t>Shete P</t>
  </si>
  <si>
    <t>PLoS One</t>
  </si>
  <si>
    <t>Teshome A</t>
  </si>
  <si>
    <t>BMC Res Note</t>
  </si>
  <si>
    <t>Walton M</t>
  </si>
  <si>
    <t>Inj Prev</t>
  </si>
  <si>
    <t>Waxman D</t>
  </si>
  <si>
    <t>Wu H</t>
  </si>
  <si>
    <t>Int J Environ Res Public Health</t>
  </si>
  <si>
    <t>Abelairas-Gómez C</t>
  </si>
  <si>
    <t>Wilderness Environ Med</t>
  </si>
  <si>
    <t>Baratloo A</t>
  </si>
  <si>
    <t>Korean J Pain</t>
  </si>
  <si>
    <t>Chansaenroj J</t>
  </si>
  <si>
    <t>Degiuseppe J</t>
  </si>
  <si>
    <t xml:space="preserve">Trends in hospital discharges for intestinal infectious disease in infants in Argentina, 2005-2013 </t>
  </si>
  <si>
    <t>Arch Argent Pediatr</t>
  </si>
  <si>
    <t>Dunbar N</t>
  </si>
  <si>
    <t>Kamara M</t>
  </si>
  <si>
    <t>Increase in acute malnutrition in children following the 2014-2015 Ebola outbreak in rural Sierra Leone</t>
  </si>
  <si>
    <t>Public Health Action</t>
  </si>
  <si>
    <t>Kim J</t>
  </si>
  <si>
    <t xml:space="preserve">Prehosp Disaster Med. </t>
  </si>
  <si>
    <t>Kortz T</t>
  </si>
  <si>
    <t>Kpanake L</t>
  </si>
  <si>
    <t>Dev World Bioeth</t>
  </si>
  <si>
    <t>McDermott K</t>
  </si>
  <si>
    <t>Meqa K</t>
  </si>
  <si>
    <t>Acta Stomatol Croat</t>
  </si>
  <si>
    <t>Niyitegeka J</t>
  </si>
  <si>
    <t>BMC Pregnancy Childbirth</t>
  </si>
  <si>
    <t>Odolini S</t>
  </si>
  <si>
    <t>Febrile rhabdomyolysis of unknown origin in refugees coming from West Africa through the Mediterranean</t>
  </si>
  <si>
    <t>Int J Infect Dis</t>
  </si>
  <si>
    <t>Rosa M</t>
  </si>
  <si>
    <t>Ann Allergy Asthma Immunol</t>
  </si>
  <si>
    <t>Schutz C</t>
  </si>
  <si>
    <t>Acute Kidney Injury and Urinary Biomarkers in Human Immunodeficiency Virus-Associated Cryptococcal Meningitis</t>
  </si>
  <si>
    <t>Open Forum Infect Dis</t>
  </si>
  <si>
    <t>Vail B</t>
  </si>
  <si>
    <t xml:space="preserve">Care of the mother-infant dyad: a novel approach to conducting and evaluating neonatal resuscitation simulation training in Bihar, India
</t>
  </si>
  <si>
    <t>Wilken J</t>
  </si>
  <si>
    <t>Trauma systems around the world: a systematic overview</t>
  </si>
  <si>
    <t>AH/AP</t>
  </si>
  <si>
    <t>NQ</t>
  </si>
  <si>
    <t>CB</t>
  </si>
  <si>
    <t>Ethical Guidance for Disaster Response, Specifically Around Crisis Standards of Care: A systematic Review</t>
  </si>
  <si>
    <t>Shi T</t>
  </si>
  <si>
    <t>Global, regional, and national disease burden estimates of acute lower respiratory infections due to respiratory syncytial virus in young children in 2015: a systematic review and modelling study</t>
  </si>
  <si>
    <t>Lancet</t>
  </si>
  <si>
    <t>Respiratory Complications of Plasmodium vivax Malaria: Systematic Review and Meta-Analysis</t>
  </si>
  <si>
    <t>Prevalence of enteric infections among hospitalized patients in two referral hospitals in Ghana</t>
  </si>
  <si>
    <t>Fatal and non-fatal injury outcomes: results from a purposively sampled census of seven ruural districts in Bangladesh</t>
  </si>
  <si>
    <t>Validating a point of care lactate meter in adult patients with sepsis presenting to the emergency department of a tertiary care hospital of a low- to middle-income country</t>
  </si>
  <si>
    <t>World J Emerg Med</t>
  </si>
  <si>
    <t>Chang K</t>
  </si>
  <si>
    <t>J Microbiol Immunol Infect</t>
  </si>
  <si>
    <t>Cheng P</t>
  </si>
  <si>
    <t>PLoS Med</t>
  </si>
  <si>
    <t>Key findings from a prospective trauma registry at a regional hospital in Southwest Cameroon</t>
  </si>
  <si>
    <t>Mortality Rate and Antibiotic Resistance in Complicated Diverticulitis: Report of 272 Consecutive Patients Worldwide: A Prospective Cohort Study</t>
  </si>
  <si>
    <t>Simulation-based training program with deliberate practice for ultrasound-guided jugular central venous catheter placement</t>
  </si>
  <si>
    <t>Acta Anaesthesiol Scand</t>
  </si>
  <si>
    <t>J Crit Care</t>
  </si>
  <si>
    <t>A Retrospective Study of Physiological Observation-reporting Practices and the Recognition, Response, and Outcomes Following Cardiopulmonary Arrest in a Low-to-middle-income Country</t>
  </si>
  <si>
    <t>Indian J Crit Care Med</t>
  </si>
  <si>
    <t>Dörnemann J</t>
  </si>
  <si>
    <t>Where technology does not go: specialised neonatal care in resource-poor and conflict-affected contexts</t>
  </si>
  <si>
    <t>Fang X</t>
  </si>
  <si>
    <t>Chest</t>
  </si>
  <si>
    <t>The third delay: understanding waiting time for obstetric referrals at a large regional hospital in Ghana</t>
  </si>
  <si>
    <t>Gupta S</t>
  </si>
  <si>
    <t>Impact of Helmet Use on Traumatic Brain Injury from Road Traffic Accidents in Cambodia</t>
  </si>
  <si>
    <t>Traffic Inj Prev</t>
  </si>
  <si>
    <t>Task Shifting: The Use of Laypersons for Acquisition of Vital Signs Data for Clinical Decision Making in the Emergency Room Following Traumatic Injury</t>
  </si>
  <si>
    <t>Attitudes towards Zika virus infection among medical doctors in Aceh province, Indonesia</t>
  </si>
  <si>
    <t>Exploring injury severity measures and in-hospital mortality: A multi-hospital study in Kenya</t>
  </si>
  <si>
    <t>Bubble continuous positive airway pressure in the treatment of severe paediatric pneumonia in Malawi: a cost-effectiveness analysis</t>
  </si>
  <si>
    <t>BMJ Open</t>
  </si>
  <si>
    <t>McMahon S</t>
  </si>
  <si>
    <t>"We and the nurses are now working with one voice": How community leaders and health committee members describe their role in Sierra Leone's Ebola response</t>
  </si>
  <si>
    <t>Sputum quality and diagnostic performance of GeneXpert MTB/RIF among smear-negative adults with presumed tuberculosis in Uganda</t>
  </si>
  <si>
    <t>Mgawadere F</t>
  </si>
  <si>
    <t>Factors associated with maternal mortality in Malawi: application of the three delays model</t>
  </si>
  <si>
    <t>Epidemiological Characteristics and Clinical Outcome of HIV-Related Tuberculosis in a Population of TB Patients in South-western Nigeria</t>
  </si>
  <si>
    <t>Eur J Microbiol Immunol (Bp)</t>
  </si>
  <si>
    <t>A Rapid Epidemiological Tool to Measure the Burden of Norovirus Infection and Disease in Resource-Limited Settings</t>
  </si>
  <si>
    <t>ECLRS</t>
  </si>
  <si>
    <t>Evaluation of the Field Performance of ImmunoCard STAT!(®) Rapid Diagnostic Test for Rotavirus in Dadaab Refugee camp and at the Kenya-Somalia Border</t>
  </si>
  <si>
    <t>Pediatr Pulmonol</t>
  </si>
  <si>
    <t>Sadeghi F</t>
  </si>
  <si>
    <t>Caspian J Intern Med</t>
  </si>
  <si>
    <t>Factors Associated with the Duration of Moderate-to-Severe Diarrhea among Children in Rural Western Kenya Enrolled in the Global Enteric Multicenter Study, 2008-2012</t>
  </si>
  <si>
    <t>Burden and Seasonality of Viral Acute Respiratory Tract Infections among Outpatients in Southern Sri Lanka</t>
  </si>
  <si>
    <t>Skrable K</t>
  </si>
  <si>
    <t>The natural history of acute Ebola Virus Disease among patients managed in five Ebola treatment units in West Africa: A retrospective cohort study</t>
  </si>
  <si>
    <t>Soofi S</t>
  </si>
  <si>
    <t>Effect of provision of home-based curative health services by public sector health-vare providers on neonatal survival: a community -based cluster randomised trial in rural Pakistan</t>
  </si>
  <si>
    <t>Spence RT</t>
  </si>
  <si>
    <t>Surgery</t>
  </si>
  <si>
    <t>Capacity and Utilization of Blood Culture in Two Referral Hospitals in Indonesia and Thailand</t>
  </si>
  <si>
    <t>Styloid Process Fracture Associated With Maxillofacial Trauma: Incidence, Distribution, and Management</t>
  </si>
  <si>
    <t>J Oral Maxillofac Surg</t>
  </si>
  <si>
    <t>Cost of injury care in India: cross-sectional analysis of National Sample Survey 2014</t>
  </si>
  <si>
    <t>BMJ</t>
  </si>
  <si>
    <t>Potential of circulatory procalcitonin as a biomarker reflecting inflammation among South Indian diabetic foot ulcers</t>
  </si>
  <si>
    <t>Vaghardoost R</t>
  </si>
  <si>
    <t>World J Plast Surg</t>
  </si>
  <si>
    <t>Yacoub S</t>
  </si>
  <si>
    <t>Cardio-haemodynamic assessment and venous lactate in severe dengue: Relationship with recurrent shock and respiratory distress</t>
  </si>
  <si>
    <t>Zubairi H</t>
  </si>
  <si>
    <t>Hyaluronidase-Assisted Resuscitation in Kenya for Severely Dehydrated Children</t>
  </si>
  <si>
    <t>Pediatr Emerg Care</t>
  </si>
  <si>
    <t>Epidemiology of Traumatic Injuries at an Urban Hospital in Port-au-Prince, Haiti</t>
  </si>
  <si>
    <t>World J Surg</t>
  </si>
  <si>
    <t>Adewemimo A</t>
  </si>
  <si>
    <t>BH</t>
  </si>
  <si>
    <t>KO</t>
  </si>
  <si>
    <t>KS</t>
  </si>
  <si>
    <t>Akhuemokhan O</t>
  </si>
  <si>
    <t>Prevalence of Lassa Virus Disease (LVD) in Nigerian children with fever or fever and convulsions in an endemic area</t>
  </si>
  <si>
    <t>AK</t>
  </si>
  <si>
    <t>KK</t>
  </si>
  <si>
    <t>Alam T</t>
  </si>
  <si>
    <t>Risk Factors for Death in Bangladeshi Children Under 5 Years of Age Hospitalized for Diarrhea and Severe Respiratory Distress in an Urban Critical Care Ward</t>
  </si>
  <si>
    <t>Glob Pediatr Health</t>
  </si>
  <si>
    <t>Alirol E</t>
  </si>
  <si>
    <t>Allen C</t>
  </si>
  <si>
    <t>Assessing Field Triage Decisions and the International Classification Inury Severity Score (ICISS) at Predicting Outcomes of Trauma Patients</t>
  </si>
  <si>
    <t>Am Surg</t>
  </si>
  <si>
    <t>Amir A</t>
  </si>
  <si>
    <t>Outcomes of patients with severe infection in Uganda according to adherence to the World Health Organization's Integrated Management of Adolescent and Adult Illness fluid resuscitation guidelines</t>
  </si>
  <si>
    <t>Afr J Prim Health Care Fam Med</t>
  </si>
  <si>
    <t>Annan A</t>
  </si>
  <si>
    <t>Arlington L</t>
  </si>
  <si>
    <t>Pediatrics</t>
  </si>
  <si>
    <t>Basu M</t>
  </si>
  <si>
    <t>Biswas A</t>
  </si>
  <si>
    <t>Burns Trauma</t>
  </si>
  <si>
    <t>Boniface R</t>
  </si>
  <si>
    <t>Pan Afr Med J</t>
  </si>
  <si>
    <t>Bonnet E</t>
  </si>
  <si>
    <t>Glob Health Action</t>
  </si>
  <si>
    <t>Burke T</t>
  </si>
  <si>
    <t>Shock progression and survival after use of a condom uterine balloon tamponade package in women with uncontrolled postpartum hemorrhage</t>
  </si>
  <si>
    <t>Int J Gynaecol Obstet</t>
  </si>
  <si>
    <t>Carazo Perez S</t>
  </si>
  <si>
    <t>Challenges in preparing and implenting a clinical trial at field level in an Ebola emergency: a case study in Guinea, West Africa</t>
  </si>
  <si>
    <t>Carlson S</t>
  </si>
  <si>
    <t>Capacity for diagnosis and treatment of heart failure in sub-Saharan Africa</t>
  </si>
  <si>
    <t>Heart</t>
  </si>
  <si>
    <t>EMD/ECRLS</t>
  </si>
  <si>
    <t>Chelkeba L</t>
  </si>
  <si>
    <t>High burden of malaria and anemia among tribal pregnant women in a chronic conflict corridor in India</t>
  </si>
  <si>
    <t>de Deus N</t>
  </si>
  <si>
    <t>J Trop Pediatr</t>
  </si>
  <si>
    <t>Duber H</t>
  </si>
  <si>
    <t>Public knowledge of cardiovascular disease and response to acute cardiac events in three cities in China and India</t>
  </si>
  <si>
    <t>Duke T</t>
  </si>
  <si>
    <t>J Glob Health</t>
  </si>
  <si>
    <t>Elamein M</t>
  </si>
  <si>
    <t>Ellington L</t>
  </si>
  <si>
    <t>Fancourt N</t>
  </si>
  <si>
    <t>Clin Infect Dis</t>
  </si>
  <si>
    <t>Farley J</t>
  </si>
  <si>
    <t>J Perinat Neonatal Nurs</t>
  </si>
  <si>
    <t>Ganchoon F</t>
  </si>
  <si>
    <t>Disabil Rehabil</t>
  </si>
  <si>
    <t>Geravandi S</t>
  </si>
  <si>
    <t>A compariative study of hospital admissions for respiratory disease during normal and dusty days in Iran</t>
  </si>
  <si>
    <t>Environ Sci Pollut Res Int</t>
  </si>
  <si>
    <t>Ghaderi A</t>
  </si>
  <si>
    <t>Qualitative thallium urinary assays are almost as valuable as quantitative tests:implication for outpatient settings in low and middle income countries</t>
  </si>
  <si>
    <t>Electron Physician</t>
  </si>
  <si>
    <t>Gruninger R</t>
  </si>
  <si>
    <t>Hoa N</t>
  </si>
  <si>
    <t>Humayun A</t>
  </si>
  <si>
    <t>Ingelbeen B</t>
  </si>
  <si>
    <t>Mortality among PCR negative admitted Ebola suspects during the 2014/15 outbreak in Conadkry, Guinea: A retrospective cohort study</t>
  </si>
  <si>
    <t>Jones S</t>
  </si>
  <si>
    <t>Midwifery</t>
  </si>
  <si>
    <t>Joshi R</t>
  </si>
  <si>
    <t>A contemporary picture of the burden of death and disability in Indian adolescents: data from the Global Burden of Disease Study</t>
  </si>
  <si>
    <t>Int J Epidemiol</t>
  </si>
  <si>
    <t>Khetsuriani N</t>
  </si>
  <si>
    <t>Vaccine</t>
  </si>
  <si>
    <t>Ulus Travma Acil Cerrahi Derg</t>
  </si>
  <si>
    <t>Medicine (Baltimore)</t>
  </si>
  <si>
    <t>LaGrone L</t>
  </si>
  <si>
    <t>Injury</t>
  </si>
  <si>
    <t>Lin X</t>
  </si>
  <si>
    <t>China Medical Team: Medical rescue for "4.25" Nepal earthquake</t>
  </si>
  <si>
    <t>Chin J Traumatol</t>
  </si>
  <si>
    <t>Incidence and causes of maternal near-miss in selected hospitals of Addis Ababa, Ethiopia</t>
  </si>
  <si>
    <t>Mahmoudi S</t>
  </si>
  <si>
    <t>Microb Pathog</t>
  </si>
  <si>
    <t>Malta D</t>
  </si>
  <si>
    <t>Rev Bras Epidemiol</t>
  </si>
  <si>
    <t>Miller A</t>
  </si>
  <si>
    <t>Am J Orthopsychiatry</t>
  </si>
  <si>
    <t>Miranda E</t>
  </si>
  <si>
    <t>Cad Saude Publica</t>
  </si>
  <si>
    <t>Moyes J</t>
  </si>
  <si>
    <t>Respiratory syncytial virus in adults with severe acute respiratory illness in a high HIV prevalence setting</t>
  </si>
  <si>
    <t>J Infect</t>
  </si>
  <si>
    <t>Mujuru H</t>
  </si>
  <si>
    <t>Reduction in Diarrhea- and Rotavirus-related Healthcare Visits among Children &lt;5 Years of Age Following National Rotavirus Vaccine Introduction in Zimbabwe</t>
  </si>
  <si>
    <t>Pediatr Infect Dis</t>
  </si>
  <si>
    <t>Nakhjavan-Shahraki B</t>
  </si>
  <si>
    <t>Eur J Trauma Emerg Surg</t>
  </si>
  <si>
    <t>Nerlander M</t>
  </si>
  <si>
    <t>Normore R</t>
  </si>
  <si>
    <t>Can J Surg</t>
  </si>
  <si>
    <t>Nyirahabimana N</t>
  </si>
  <si>
    <t>Maternal predictors of neonatal outcomes after emergency cesarean section: a retrospective study in three rural district hospitals in Rwanda</t>
  </si>
  <si>
    <t>Matern Health Neonatol Perinatol</t>
  </si>
  <si>
    <t>Obichukwu C</t>
  </si>
  <si>
    <t>Community-Acquired acute kidney injury in critically ill children as seen in the emergency unit of a tertiary hospital in Enugu, Southeast Nigeria</t>
  </si>
  <si>
    <t>Niger J Clin Pract</t>
  </si>
  <si>
    <t>Obonyo N</t>
  </si>
  <si>
    <t>Crit Care</t>
  </si>
  <si>
    <t>Niger J Surg</t>
  </si>
  <si>
    <t>Ozaki A</t>
  </si>
  <si>
    <t>Breast cancer patient delay in Fukushima, Japan following the 2011 triple disaster: a long-term retrospective study</t>
  </si>
  <si>
    <t>BMC Cancer</t>
  </si>
  <si>
    <t>Panigrahi P</t>
  </si>
  <si>
    <t>J Perinatol</t>
  </si>
  <si>
    <t>Papali A</t>
  </si>
  <si>
    <t>Patel N</t>
  </si>
  <si>
    <t>Trauma related admissions to the PICU at Chris Hani Baragwanath Academic Hospital, Johannesburg</t>
  </si>
  <si>
    <t>Pediatr Surg Int</t>
  </si>
  <si>
    <t>Pedersen B</t>
  </si>
  <si>
    <t>Environ Health Insights</t>
  </si>
  <si>
    <t>Reardon J</t>
  </si>
  <si>
    <t>Saricam E</t>
  </si>
  <si>
    <t>Clinical evaluation of myocardial involvement in acute myopericarditis in young adults</t>
  </si>
  <si>
    <t>BMC Cardiovasc Disord</t>
  </si>
  <si>
    <t>Sherchan S</t>
  </si>
  <si>
    <t>WHO South East Asia J Public Health</t>
  </si>
  <si>
    <t>Feasibility of a streamlined tuberculosis diagnosis and treatment initiation strategy</t>
  </si>
  <si>
    <t>Int J Tuberc Lung Dis</t>
  </si>
  <si>
    <t>Skinner D</t>
  </si>
  <si>
    <t>Validating the utilisation of venous bicarbonate as a predictor of acute kidney injury in crush syndrome from sjambok injuries</t>
  </si>
  <si>
    <t>S Afr Med J</t>
  </si>
  <si>
    <t>World Neurosurg</t>
  </si>
  <si>
    <t>Sriram V</t>
  </si>
  <si>
    <t>Style S</t>
  </si>
  <si>
    <t>Tang Y</t>
  </si>
  <si>
    <t>Comparison of four scoring systems used to predict mortality in patients with acute upper gastrointestinal bleeding in the emergency room</t>
  </si>
  <si>
    <t>Am J Emerg Med</t>
  </si>
  <si>
    <t>Tansey C</t>
  </si>
  <si>
    <t>Familiar ethical issues amplified: how members of research ethics committees describe ethical distinctions between disaster and non-disaster research</t>
  </si>
  <si>
    <t>BMC Med Ethics</t>
  </si>
  <si>
    <t>Wilson P</t>
  </si>
  <si>
    <t>Lancet Glob Health</t>
  </si>
  <si>
    <t>Endothelial nitric oxide pathways in the pathophysiology of dengue: a prospective observational study</t>
  </si>
  <si>
    <t>Survey of Preventable Disaster Deaths at Medical Institutions in Areas Affected by the Great East Japan Earthquake: Retrospective Survey of Medical Institutions in Miyagi Prefecture</t>
  </si>
  <si>
    <t>Yimaer A</t>
  </si>
  <si>
    <t>Childhood pesticide poisoning in Zhejiang, China: a retrospective analysis from 2006 to 2015</t>
  </si>
  <si>
    <t>Yu D</t>
  </si>
  <si>
    <t>Developing a Sustainable Need-Based Pediatric Acute Care Training Curriculum in Solomon Islands</t>
  </si>
  <si>
    <t>Front Public Health</t>
  </si>
  <si>
    <t>Zali M</t>
  </si>
  <si>
    <t>Family presence during resuscitation: A descriptive study with Iranian nurses and patients' family members</t>
  </si>
  <si>
    <t>Int Emerg Nurs</t>
  </si>
  <si>
    <t>Alonso-Padilla J</t>
  </si>
  <si>
    <t>Exper Rev Mol Diagn</t>
  </si>
  <si>
    <t>Amatya B</t>
  </si>
  <si>
    <t>Medical rehabilitation in disaster relief: Towards a new perspective</t>
  </si>
  <si>
    <t>J Rehabil Med</t>
  </si>
  <si>
    <t>Blanchet K</t>
  </si>
  <si>
    <t>Cartwright C</t>
  </si>
  <si>
    <t>Public Health</t>
  </si>
  <si>
    <t>Clin Plast Surg</t>
  </si>
  <si>
    <t>Checchi F</t>
  </si>
  <si>
    <t>Gossip K</t>
  </si>
  <si>
    <t>Monitoring and evaluation of diseaster response efforts undertaken by local health departments: a rapid realist review</t>
  </si>
  <si>
    <t>Levine G</t>
  </si>
  <si>
    <t>Defining Pediatric Diarrhea in Low-Resource Settings</t>
  </si>
  <si>
    <t>J Pediatric Infect Dis Soc</t>
  </si>
  <si>
    <t>Malik O</t>
  </si>
  <si>
    <t>Pak J Med Sci</t>
  </si>
  <si>
    <t>Marahatta K</t>
  </si>
  <si>
    <t>Martí-Carvajal A</t>
  </si>
  <si>
    <t>Pap R</t>
  </si>
  <si>
    <t>Indicators to measure pre-hospital care quality: a scoping review protocol</t>
  </si>
  <si>
    <t>JBI Database System Rev Implement Rep</t>
  </si>
  <si>
    <t>Saulnier D</t>
  </si>
  <si>
    <t>Int Health</t>
  </si>
  <si>
    <t>Arora G</t>
  </si>
  <si>
    <t>J Gen Intern Med</t>
  </si>
  <si>
    <t>PM</t>
  </si>
  <si>
    <t>SL</t>
  </si>
  <si>
    <t>RL</t>
  </si>
  <si>
    <t>Dewez J</t>
  </si>
  <si>
    <t>Trop Doct</t>
  </si>
  <si>
    <t>Rabaan A</t>
  </si>
  <si>
    <t>J Infect Public Health</t>
  </si>
  <si>
    <t>Shuaib F</t>
  </si>
  <si>
    <t>J Public Health Manag Pract</t>
  </si>
  <si>
    <t>Alaska Y</t>
  </si>
  <si>
    <t>Travel Med Infect Dis</t>
  </si>
  <si>
    <t>Dai A</t>
  </si>
  <si>
    <t>J Burn Care Res</t>
  </si>
  <si>
    <t>Glomb N</t>
  </si>
  <si>
    <t>Paediatr Int Child Health</t>
  </si>
  <si>
    <t>Horne S</t>
  </si>
  <si>
    <t>J R Army Med Corps</t>
  </si>
  <si>
    <t>Liu L</t>
  </si>
  <si>
    <t>Nguyen T</t>
  </si>
  <si>
    <t>Child pneumonia - focus on the Western Pacific Region</t>
  </si>
  <si>
    <t>Paediatr Respir Rev</t>
  </si>
  <si>
    <t>Ovnat Tamir S</t>
  </si>
  <si>
    <t>Arch Dis Child</t>
  </si>
  <si>
    <t>Pillay L</t>
  </si>
  <si>
    <t>Smolle C</t>
  </si>
  <si>
    <t>Recent trends in burn epidemiology worldwide: A systematic review</t>
  </si>
  <si>
    <t>Stein R</t>
  </si>
  <si>
    <t>J Inj Violence Res</t>
  </si>
  <si>
    <t>DK</t>
  </si>
  <si>
    <t>TB</t>
  </si>
  <si>
    <t>Br Med Bull</t>
  </si>
  <si>
    <t>Reliability and validity of pediatric triage tools evaluated in Low resource settings: a systematic review</t>
  </si>
  <si>
    <t>BMC Pediatr</t>
  </si>
  <si>
    <t>Acad Emerg Med</t>
  </si>
  <si>
    <t>Psychol Health Med</t>
  </si>
  <si>
    <t>Bambarén C</t>
  </si>
  <si>
    <t>Estimation of the Demand for Hospital Care After a Possible High-Magnitude</t>
  </si>
  <si>
    <t>Chokotho L</t>
  </si>
  <si>
    <t>McLean M</t>
  </si>
  <si>
    <t>Meier B</t>
  </si>
  <si>
    <t>Salmon M</t>
  </si>
  <si>
    <t>St-Louis E</t>
  </si>
  <si>
    <t>Suryanto</t>
  </si>
  <si>
    <t>Zakariah A</t>
  </si>
  <si>
    <t>Gardner A</t>
  </si>
  <si>
    <t>Diagnostic accuracy of the Kampala Trauma Score using estimated Abbreviated</t>
  </si>
  <si>
    <t>Hode L</t>
  </si>
  <si>
    <t>The Direct Cost of Treatment of Traumatic Brain Injury in a Sub-Saharan African</t>
  </si>
  <si>
    <t>Kong V</t>
  </si>
  <si>
    <t>Mir F</t>
  </si>
  <si>
    <t>Riguzzi C</t>
  </si>
  <si>
    <t>Roy Choudhury S</t>
  </si>
  <si>
    <t>Sharma M</t>
  </si>
  <si>
    <t>Srivilaithon W</t>
  </si>
  <si>
    <t>Healthc</t>
  </si>
  <si>
    <t>Health Policy Plan</t>
  </si>
  <si>
    <t>Llosa A</t>
  </si>
  <si>
    <t>BMC Psychiatry</t>
  </si>
  <si>
    <t xml:space="preserve">Pediatr Emerg Care </t>
  </si>
  <si>
    <t>J Lab Physicians</t>
  </si>
  <si>
    <t>Am J Trop Med Hyg</t>
  </si>
  <si>
    <t>BMC Anesthesiol</t>
  </si>
  <si>
    <t>van Loenhout J</t>
  </si>
  <si>
    <t>Abdalla S</t>
  </si>
  <si>
    <t>Estimating the burden of injury in urban and rural Sudan in 2008</t>
  </si>
  <si>
    <t>El-Nawawy A</t>
  </si>
  <si>
    <t>Pediatr Infect Dis J</t>
  </si>
  <si>
    <t>Farber S</t>
  </si>
  <si>
    <t>Geospatial Analysis of Unmet Surgical Need in Uganda: An Analysis of SOSAS Survey Data</t>
  </si>
  <si>
    <t>Kazour F</t>
  </si>
  <si>
    <t>Post-traumatic stress disorder in a sample of Syrian refugees in Lebanon</t>
  </si>
  <si>
    <t>Compr Psychiatry</t>
  </si>
  <si>
    <t>Lashoher A</t>
  </si>
  <si>
    <t>Peeters S</t>
  </si>
  <si>
    <t>Sifaki-Pistolla D</t>
  </si>
  <si>
    <t xml:space="preserve">Who is going to rescue the rescuers? Post-traumatic stress disorder among rescue 
workers operating in Greece during the European refugee crisis
</t>
  </si>
  <si>
    <t>Sokhal A</t>
  </si>
  <si>
    <t>Stokes M</t>
  </si>
  <si>
    <t>Street E</t>
  </si>
  <si>
    <t>J Community Health</t>
  </si>
  <si>
    <t>Tippens J</t>
  </si>
  <si>
    <t>Qual Health Res</t>
  </si>
  <si>
    <t>Yang C</t>
  </si>
  <si>
    <t>J Emerg Med</t>
  </si>
  <si>
    <t>Yang R</t>
  </si>
  <si>
    <t>Spine</t>
  </si>
  <si>
    <t>Acup C</t>
  </si>
  <si>
    <t>Acta Trop</t>
  </si>
  <si>
    <t>Adinew G</t>
  </si>
  <si>
    <t>Poisoning cases and their management in emergency centres of government hospitals in northwest Ethiopia</t>
  </si>
  <si>
    <t>Ahiable E</t>
  </si>
  <si>
    <t>Describing the categories of people that contribute to an Emergency Centre crowd at Khayelitsha hospital</t>
  </si>
  <si>
    <t>Disasters</t>
  </si>
  <si>
    <t>Bruijns S</t>
  </si>
  <si>
    <t>Ann Emerg Med</t>
  </si>
  <si>
    <t>Chowa E</t>
  </si>
  <si>
    <t>Emergency care capabilities in the Kingdom of Swaziland, Africa</t>
  </si>
  <si>
    <t>Daouk-Öyry L</t>
  </si>
  <si>
    <t>Nurse-Led Competency Model for Emergency Physicians: A Qualitative Study</t>
  </si>
  <si>
    <t>De Santis O</t>
  </si>
  <si>
    <t>Hunter L</t>
  </si>
  <si>
    <t>Case mix of patients managed in the resuscitation area of a district-level public hospital in Cape Town</t>
  </si>
  <si>
    <t>Kligerman M</t>
  </si>
  <si>
    <t>Glob Public Health</t>
  </si>
  <si>
    <t>Lowsby R</t>
  </si>
  <si>
    <t>An assessment of nurse-led triage at Connaught Hospital, Sierra Leone in the immediate post-Ebola period</t>
  </si>
  <si>
    <t>Morton Hamer M</t>
  </si>
  <si>
    <t>Staton C</t>
  </si>
  <si>
    <t>Int J Inj Contr Saf Promot</t>
  </si>
  <si>
    <t>Tafoya C</t>
  </si>
  <si>
    <t>van Hoving D</t>
  </si>
  <si>
    <t>African emergency care providers’ attitudes and practices towards research</t>
  </si>
  <si>
    <t>Yazid M</t>
  </si>
  <si>
    <t>J Immigr Minor Health</t>
  </si>
  <si>
    <t>Yousefi M</t>
  </si>
  <si>
    <t>Jpn J Infect Dis</t>
  </si>
  <si>
    <t>Zewdie A</t>
  </si>
  <si>
    <t>A survey of emergency medicine and orthopaedic physicians’ knowledge, attitude, and practice towards the use of peripheral nerve blocks</t>
  </si>
  <si>
    <t xml:space="preserve">SK </t>
  </si>
  <si>
    <t>BM</t>
  </si>
  <si>
    <t>CG</t>
  </si>
  <si>
    <t xml:space="preserve">Alexander T </t>
  </si>
  <si>
    <t xml:space="preserve">A System of Care for Patients With ST-Segment Elevation Myocardial Infarction in India The Tamil Nadu–ST-Segment Elevation Myocardial Infarction Program </t>
  </si>
  <si>
    <t>Martins F</t>
  </si>
  <si>
    <t>Roy M</t>
  </si>
  <si>
    <t>Changing trend in bacterial etiology and antibiotic resistance in sepsis of intramural neonates at a tertiary care hospital</t>
  </si>
  <si>
    <t>Dharap S</t>
  </si>
  <si>
    <t>Does prehospital time affect survival of major trauma patients where there is no prehospital care?</t>
  </si>
  <si>
    <t>J Postgrad Med</t>
  </si>
  <si>
    <t>Waxman M</t>
  </si>
  <si>
    <t xml:space="preserve">Lancet </t>
  </si>
  <si>
    <t>Henwood P</t>
  </si>
  <si>
    <t>J Ultrasound Med</t>
  </si>
  <si>
    <t>Hategeka C</t>
  </si>
  <si>
    <t>Abiodun M</t>
  </si>
  <si>
    <t>Nig Journal Clinical Practice</t>
  </si>
  <si>
    <t xml:space="preserve"> ECRLS </t>
  </si>
  <si>
    <t>SK</t>
  </si>
  <si>
    <t>Saleh H</t>
  </si>
  <si>
    <t>Salazar M</t>
  </si>
  <si>
    <t xml:space="preserve">Health Consequences of Typhoon Haiyan in the Eastern Visayas Region Using a Syndromic Surveillance Database </t>
  </si>
  <si>
    <t>Dagain A</t>
  </si>
  <si>
    <t>Management of War-Related Ballistic Craniocerebral Injuries in a French Role 3 Hospital During the Afghan Campaign</t>
  </si>
  <si>
    <t>Mbaeyi C</t>
  </si>
  <si>
    <t xml:space="preserve">Response to a Large Polio Outbreak in a Setting of Conflict - Middle East,
2013-2015
</t>
  </si>
  <si>
    <t>Polock N</t>
  </si>
  <si>
    <t>Pastula D</t>
  </si>
  <si>
    <t xml:space="preserve">Chikungunya virus disease outbreak in Yap State, Federated States of Micronesia </t>
  </si>
  <si>
    <t xml:space="preserve">Chowell G </t>
  </si>
  <si>
    <t>Perspectives on model forecasts of the 2014-2015 Ebola epidemic in West Africa- lessons and the way forward</t>
  </si>
  <si>
    <t>Saini A</t>
  </si>
  <si>
    <t>Predictors for critical care admission among children presenting to emergency department with recurrent wheezing</t>
  </si>
  <si>
    <t>J Emerg Trauma Shock</t>
  </si>
  <si>
    <t>Hartley M</t>
  </si>
  <si>
    <t>Diagnosis of Tuberculosis Following World Health Organization-Recommended Criteria in Severely Malnourished Children Presenting With Pneumonia</t>
  </si>
  <si>
    <t>Rouhani S</t>
  </si>
  <si>
    <t>Evaluation of the implementation of the South African Triage System at an academic hospital in central Haiti</t>
  </si>
  <si>
    <t xml:space="preserve">Akay S </t>
  </si>
  <si>
    <t>Comparison of modified Kampala trauma score with trauma mortality prediction model and trauma injury severity score A National Trauma Data Bank Study</t>
  </si>
  <si>
    <t xml:space="preserve">Am J Emerg Med </t>
  </si>
  <si>
    <t xml:space="preserve">Roy N </t>
  </si>
  <si>
    <t>Learning from 2523 trauma deaths in India opportunities to prevent in hospital deaths</t>
  </si>
  <si>
    <t xml:space="preserve">Rabito E </t>
  </si>
  <si>
    <t>Nutritional Risk Screening 2002 Short Nutritional Assessment Questionnaire Malnutrition Universal Screening Tool Are Good Predictors of Nutrition Risk in an Emergency Service</t>
  </si>
  <si>
    <t xml:space="preserve">Nutr Clin Pract </t>
  </si>
  <si>
    <t>Rudd K</t>
  </si>
  <si>
    <t xml:space="preserve">Mvundura M </t>
  </si>
  <si>
    <t>Cost effectiveness of condom uterine balloon tamponade to control severe postpartum hemorrhage in Kenya</t>
  </si>
  <si>
    <t xml:space="preserve">Int J Gynecol Obstet </t>
  </si>
  <si>
    <t>Girum T</t>
  </si>
  <si>
    <t xml:space="preserve">Jaffry Z </t>
  </si>
  <si>
    <t>The burden of trauma at a district hospital in Malawi</t>
  </si>
  <si>
    <t xml:space="preserve">Trop Doct </t>
  </si>
  <si>
    <t xml:space="preserve">Plecker E </t>
  </si>
  <si>
    <t>Ro Y</t>
  </si>
  <si>
    <t xml:space="preserve">BMJ Open </t>
  </si>
  <si>
    <t>Shaak K</t>
  </si>
  <si>
    <t xml:space="preserve">Ann Surg  </t>
  </si>
  <si>
    <t>Furdova A</t>
  </si>
  <si>
    <t>Our experience with smartphone and spherical lens for the eye fundus examination  during humanitarian project in Africa</t>
  </si>
  <si>
    <t xml:space="preserve">Millman A </t>
  </si>
  <si>
    <t xml:space="preserve">BMC Pulm Med </t>
  </si>
  <si>
    <t>J Pediatr Surg</t>
  </si>
  <si>
    <t>Naderi H</t>
  </si>
  <si>
    <t>The mask of acute bacterial pneumonia may disguise the face of tuberculosis</t>
  </si>
  <si>
    <t>BN</t>
  </si>
  <si>
    <t>MS</t>
  </si>
  <si>
    <t>Rad R</t>
  </si>
  <si>
    <t>The effectiveness of ibuprofen and lorazepam combination therapy in treating the symptoms of acute Migraine: A randomized clinical trial</t>
  </si>
  <si>
    <t>Tavakoli N</t>
  </si>
  <si>
    <t>Patient tracking in earthquake emergency response in Iran: A qualitative study</t>
  </si>
  <si>
    <t>Shabani E</t>
  </si>
  <si>
    <t>Elevated cerebrospinal fluid tumour necrosis factor is associated with acute and long-term neurocognitive impairment in cerebral malaria</t>
  </si>
  <si>
    <t>Parasite Immunol</t>
  </si>
  <si>
    <t>Chowdhury M</t>
  </si>
  <si>
    <t>Use of a geographic information system to assess accessibility to health facilities providing emergency obstetric and newborn care in Bangladesh</t>
  </si>
  <si>
    <t>Afroze F</t>
  </si>
  <si>
    <t>Risk factors and outcome of Shigella encephalopathy in Bangladeshi children</t>
  </si>
  <si>
    <t>Maaßen W</t>
  </si>
  <si>
    <t>Microbiological screenings for infection control in unaccompanied minor refugees: the German Armed Forces Medical Service's experience</t>
  </si>
  <si>
    <t>Mil Med Res</t>
  </si>
  <si>
    <t>Andrews J</t>
  </si>
  <si>
    <t>Determinants of severe dehydration from diarrheal disease at hospital presentation: Evidence from 22 years of admissions in Bangladesh</t>
  </si>
  <si>
    <t>Grellety E</t>
  </si>
  <si>
    <t>Effects of unconditional cash transfers on the outcome of treatment for severe acute malnutrition (SAM): a cluster-randomised trial in the Democratic Republic of the Congo</t>
  </si>
  <si>
    <t>Botchey I</t>
  </si>
  <si>
    <t>Understanding patterns of injury in Kenya: Analysis of a trauma registry data from a National Referral Hospital</t>
  </si>
  <si>
    <t>Teparrukkul P</t>
  </si>
  <si>
    <t>Management and outcomes of severe dengue patients presenting with sepsis in a tropical country</t>
  </si>
  <si>
    <t>Carrico R</t>
  </si>
  <si>
    <t>Infection prevention and control and the refugee population: Experiences from the University of Louisville Global Health Center</t>
  </si>
  <si>
    <t>Am J Infect Control</t>
  </si>
  <si>
    <t>Kartha G</t>
  </si>
  <si>
    <t>Randomized Double-Blind Trial of Ringer's Lactate versus Normal Saline in Pediatric Acute Severe Diarrheal Dehydration</t>
  </si>
  <si>
    <t>J Pediatr Gastroenterol Nutr</t>
  </si>
  <si>
    <t>Scott J</t>
  </si>
  <si>
    <t>Improving prehospital trauma care in Rwanda through continuous quality improvement: an interrupted time series analysis</t>
  </si>
  <si>
    <t>Aggarwal H</t>
  </si>
  <si>
    <t>Role of Coma Acidosis Malaria Score in Patients with Severe Malaria among Indian Population: a Tertiary Care Center Experience</t>
  </si>
  <si>
    <t>Eurasian J Med</t>
  </si>
  <si>
    <t>Sanyang E</t>
  </si>
  <si>
    <t>Injury factors associated with discharge status from emergency room at two major trauma hospitals in The Gambia, Africa</t>
  </si>
  <si>
    <t>Esmaeili S</t>
  </si>
  <si>
    <t>Acute Q fever in febrile patients in northwestern of Iran</t>
  </si>
  <si>
    <t>Implementing the Emergency Triage, Assessment and Treatment plus admission care (ETAT+) clinical practice guidelines to improve quality of hospital care in Rwandan district hospitals: healthcare workers' perspectives on relevance and challenges</t>
  </si>
  <si>
    <t>Epidemiology and outcomes of injuries in Kenya: A multisite surveillance study</t>
  </si>
  <si>
    <t>Domingues C</t>
  </si>
  <si>
    <t>Performance of new adjustments to the TRISS equation model in developed and developing countries</t>
  </si>
  <si>
    <t>World J Emerg Surg</t>
  </si>
  <si>
    <t>Hopkins H</t>
  </si>
  <si>
    <t>Impact of introduction of rapid diagnostic tests for malaria on antibiotic prescribing: analysis of observational and randomised studies in public and private healthcare settings</t>
  </si>
  <si>
    <t>Tosun S</t>
  </si>
  <si>
    <t>Tetanus in adults: results of the multicenter ID-IRI study</t>
  </si>
  <si>
    <t>Eur J Clin Microbiol Infect Dis</t>
  </si>
  <si>
    <t>Vernet M</t>
  </si>
  <si>
    <t>Clinical, virological and biological parameters associated with outcomes of Ebola virus infection in Macenta, Guinea</t>
  </si>
  <si>
    <t>JCI Insight</t>
  </si>
  <si>
    <t>Priyendu A</t>
  </si>
  <si>
    <t>Antibiotic prophylaxis in organophosphorus poisoning: A study of health and economic outcomes</t>
  </si>
  <si>
    <t>Saudi Pharm J</t>
  </si>
  <si>
    <t>Krebs E</t>
  </si>
  <si>
    <t>Mortality-Associated Characteristics of Patients with Traumatic Brain Injury at the University Teaching Hospital of Kigali, Rwanda</t>
  </si>
  <si>
    <t>Fitzgerald F</t>
  </si>
  <si>
    <t>Risk in the "Red Zone": outcomes for children admitted to Ebola holding units in Sierra Leone without Ebola virus disease</t>
  </si>
  <si>
    <t>Hansoti B</t>
  </si>
  <si>
    <t>Prioritizing the Care of Critically Ill Children in South Africa: How Does SCREEN Perform Against Other Triage Tools?</t>
  </si>
  <si>
    <t>Lawn S</t>
  </si>
  <si>
    <t>Diagnostic accuracy, incremental yield and prognostic value of Determine TB-LAM for routine diagnostic testing for tuberculosis in HIV-infected patients requiring acute hospital admission in South Africa: a prospective cohort</t>
  </si>
  <si>
    <t>Scouten W</t>
  </si>
  <si>
    <t>The Epidemiology of Operation Stress during Continuing Promise 2011: A Humanitarian Response and Disaster Relief Mission aboard a US Navy Hospital Ship</t>
  </si>
  <si>
    <t>Chisti M</t>
  </si>
  <si>
    <t>Hypoxaemia and septic shock were independent risk factors for mechanical ventilation in Bangladeshi children hospitalised for diarrhoea</t>
  </si>
  <si>
    <t>Acta Paediatr</t>
  </si>
  <si>
    <t>Evans G</t>
  </si>
  <si>
    <t>Feasibility of Using Mobile ECG Recording Technology to Detect Atrial Fibrillation in Low-Resource Settings</t>
  </si>
  <si>
    <t>Glob Heart</t>
  </si>
  <si>
    <t>Jenson A</t>
  </si>
  <si>
    <t>Alzahrani S</t>
  </si>
  <si>
    <t xml:space="preserve">Kirsh T </t>
  </si>
  <si>
    <t>Impact of interventions and the incidence of ebola virus disease in Liberia implications for future epidemics</t>
  </si>
  <si>
    <t xml:space="preserve">Health Policy Plan </t>
  </si>
  <si>
    <t>Finkelstein P</t>
  </si>
  <si>
    <t xml:space="preserve">MacKenzie J </t>
  </si>
  <si>
    <t xml:space="preserve">A review of the epidemiology and treatment of orthopaedic injuries after earthquakes in developing countries </t>
  </si>
  <si>
    <t xml:space="preserve">World J Emerg Surg </t>
  </si>
  <si>
    <t xml:space="preserve">Hau D </t>
  </si>
  <si>
    <t xml:space="preserve">Med Educ Online </t>
  </si>
  <si>
    <t xml:space="preserve">Mipatrini D </t>
  </si>
  <si>
    <t>Pathog Glob Health</t>
  </si>
  <si>
    <t xml:space="preserve">Twigg J </t>
  </si>
  <si>
    <t>Improved Methods for Fire Risk Assessment in Low Income and Informal Settlements</t>
  </si>
  <si>
    <t xml:space="preserve">Int J Environ Res Public Health </t>
  </si>
  <si>
    <t xml:space="preserve">Prehosp Disaster Med </t>
  </si>
  <si>
    <t xml:space="preserve">Jutla A </t>
  </si>
  <si>
    <t xml:space="preserve">Natural Disasters and Cholera Outbreaks Current Understanding and Future Outlook </t>
  </si>
  <si>
    <t xml:space="preserve">Reynolds T </t>
  </si>
  <si>
    <t>The Impact of Trauma Care Systems in Low and Middle Income Countries</t>
  </si>
  <si>
    <t xml:space="preserve">Annu Rev Public Health </t>
  </si>
  <si>
    <t>Blair K</t>
  </si>
  <si>
    <t>Surgical and trauma care in low- and middle-income countries: a review of capacity assessments</t>
  </si>
  <si>
    <t>J Surg Res</t>
  </si>
  <si>
    <t>Chua C</t>
  </si>
  <si>
    <t>Association of renal function and symptoms with mortality in star fruit (Averrhoa carambola) intoxication</t>
  </si>
  <si>
    <t>Clin Toxicol (Phila)</t>
  </si>
  <si>
    <t>Khan F</t>
  </si>
  <si>
    <t>Refugee health and rehabilitation: Challenges and response</t>
  </si>
  <si>
    <t>Merchant A</t>
  </si>
  <si>
    <t>Creating a Global Acute Care Surgery Fellowship to Meet International Need</t>
  </si>
  <si>
    <t>J Surg Educ</t>
  </si>
  <si>
    <t>Ahmed Q</t>
  </si>
  <si>
    <t>Yellow fever from Angola and Congo: a storm gathers</t>
  </si>
  <si>
    <t>Adhikari B</t>
  </si>
  <si>
    <t>Earthquakes, Fuel Crisis, Power Outages, and Health Care in Nepal: Implications for the Future</t>
  </si>
  <si>
    <t>Nohrstedt D</t>
  </si>
  <si>
    <t>Political drivers of epidemic response: foreign healthcare workers and the 2014 Ebola outbreak</t>
  </si>
  <si>
    <t>Bennett B</t>
  </si>
  <si>
    <t>Public Health Emergencies of International Concern: Global, Regional, and Local Responses to Risk</t>
  </si>
  <si>
    <t>Med Law Rev</t>
  </si>
  <si>
    <t>Wesson H</t>
  </si>
  <si>
    <t>Trauma care in India: A review of the literature</t>
  </si>
  <si>
    <t>Dawson S</t>
  </si>
  <si>
    <t>Nurses' contribution to short-term humanitarian care in low- to middle-income countries: An integrative review of the literature</t>
  </si>
  <si>
    <t>J Clin Nurs</t>
  </si>
  <si>
    <t>Fouad F</t>
  </si>
  <si>
    <t>Health workers and the weaponisation of health care in Syria: a preliminary inquiry for The Lancet-American University of Beirut Commission on Syria</t>
  </si>
  <si>
    <t>de Vries S</t>
  </si>
  <si>
    <t>Barriers and facilitators to the uptake of tuberculosis diagnostic and treatment services by hard-to-reach populations in countries of low and medium tuberculosis incidence: a systematic review of qualitative literature</t>
  </si>
  <si>
    <t>Lancet Infect Dis</t>
  </si>
  <si>
    <t>Centurion M</t>
  </si>
  <si>
    <t>Anesthesia Provision in Disasters and Armed Conflicts</t>
  </si>
  <si>
    <t>Curr Anesthesiol Rep</t>
  </si>
  <si>
    <t>Nii-Trebi N</t>
  </si>
  <si>
    <t>Emerging and Neglected Infectious Diseases: Insights, Advances, and Challenges</t>
  </si>
  <si>
    <t>Biomed Res Int</t>
  </si>
  <si>
    <t>Meijering V</t>
  </si>
  <si>
    <t>SPECTRUM OF INTENTIONAL INJURIES IN THE JUVENILE POPULATION TREATED AT A LEVEL ONE TRAUMA CENTRE: A SOUTH AFRICAN PERSPECTIVE</t>
  </si>
  <si>
    <t>S Afr J Surg</t>
  </si>
  <si>
    <t>MO</t>
  </si>
  <si>
    <t>PR</t>
  </si>
  <si>
    <t>SG</t>
  </si>
  <si>
    <t>Mbanje C</t>
  </si>
  <si>
    <t>Hitti E</t>
  </si>
  <si>
    <t>West J Emerg Med</t>
  </si>
  <si>
    <t>Budhwani H</t>
  </si>
  <si>
    <t>J Obstet Gynaecol India</t>
  </si>
  <si>
    <t>Oseni Z</t>
  </si>
  <si>
    <t>BMC Med Educ</t>
  </si>
  <si>
    <t>Farfán-García A</t>
  </si>
  <si>
    <t>Case-Control Pilot Study on Acute Diarrheal Disease in a Geographically Defined Pediatric Population in a Middle Income Country</t>
  </si>
  <si>
    <t>Int J Pediatr</t>
  </si>
  <si>
    <t>Manay P</t>
  </si>
  <si>
    <t>Studying Morbidity and Predicting Mortality in Patients with Blunt Chest Trauma using a Novel Clinical Score</t>
  </si>
  <si>
    <t>DeWulf A</t>
  </si>
  <si>
    <t>BMC Emerg Med</t>
  </si>
  <si>
    <t>Carter S</t>
  </si>
  <si>
    <t>Treatment Seeking and Ebola Community Care Centers in Sierra Leone: A Qualitative Study</t>
  </si>
  <si>
    <t>J Health Commun</t>
  </si>
  <si>
    <t>Pedi D</t>
  </si>
  <si>
    <t>Barriers and Enablers to Treatment-Seeking Behavior and Causes of High-Risk Practices in Ebola: A Case Study From Sierra Leone</t>
  </si>
  <si>
    <t>Walaza S</t>
  </si>
  <si>
    <t>The Burden and Clinical Presentation of Pulmonary Tuberculosis in Adults With Severe Respiratory Illness in a High Human Immunodeficiency Virus Prevalence Setting, 2012-2014</t>
  </si>
  <si>
    <t>Cevik A</t>
  </si>
  <si>
    <t>Ochi S</t>
  </si>
  <si>
    <t>The Great East Japan Earthquake: Analyses of Disaster Impacts on Health Care Clinics</t>
  </si>
  <si>
    <t>Kurdin A</t>
  </si>
  <si>
    <t>Kashani K</t>
  </si>
  <si>
    <t>Acute Kidney Injury Risk Assessment: Differences and Similarities Between Resource-Limited and Resource-Rich Countries</t>
  </si>
  <si>
    <t>Kidney Int Rep</t>
  </si>
  <si>
    <t>Troeger C</t>
  </si>
  <si>
    <t>Estimates of the global, regional, and national morbidity, mortality, and aetiologies of lower respiratory tract infections in 195 countries: a systematic analysis for the Global Burden of Disease Study 2015</t>
  </si>
  <si>
    <t>Raveis V</t>
  </si>
  <si>
    <t>Enabling a Disaster-Resilient Workforce: Attending to Individual Stress and Collective Trauma</t>
  </si>
  <si>
    <t>J Nurs Scholarsh</t>
  </si>
  <si>
    <t>Operario D</t>
  </si>
  <si>
    <t>J Infect Dis</t>
  </si>
  <si>
    <t>Santoro A</t>
  </si>
  <si>
    <t>East Mediterr Health J</t>
  </si>
  <si>
    <t>Wallis L</t>
  </si>
  <si>
    <t>Veenema T</t>
  </si>
  <si>
    <t>Call to Action: The Case for Advancing Disaster Nursing Education in the United States</t>
  </si>
  <si>
    <t>Hart D</t>
  </si>
  <si>
    <t>Miana L</t>
  </si>
  <si>
    <t>Cardiopulmonary Resuscitation in an Average Brazilian Intensive Care Unit: Should We Perform Less or Better?</t>
  </si>
  <si>
    <t>Braz J Cardiovasc Surg</t>
  </si>
  <si>
    <t>Gele A</t>
  </si>
  <si>
    <t>Risk Manag Healthc Policy</t>
  </si>
  <si>
    <t>Morita T</t>
  </si>
  <si>
    <t>Oza S</t>
  </si>
  <si>
    <t>Development and Deployment of the OpenMRS-Ebola Electronic Health Record System for an Ebola Treatment Center in Sierra Leone</t>
  </si>
  <si>
    <t>J Med Internet Res</t>
  </si>
  <si>
    <t>Pfrunder A</t>
  </si>
  <si>
    <t>Ambulance personnel's management of pain for patients with hip fractures; based on ambulance personnel's gender and years of experience</t>
  </si>
  <si>
    <t>McMurray L</t>
  </si>
  <si>
    <t>Wroe E</t>
  </si>
  <si>
    <t>J Grad Med Educ</t>
  </si>
  <si>
    <t>Hamer M</t>
  </si>
  <si>
    <t>Am J Disaster Med</t>
  </si>
  <si>
    <t>Grock A</t>
  </si>
  <si>
    <t>Shorhadizaeh S</t>
  </si>
  <si>
    <t>Women's status in disasters: A gap between experts' desk and affected fields of Iran</t>
  </si>
  <si>
    <t>Rocha T</t>
  </si>
  <si>
    <t>Fatima I</t>
  </si>
  <si>
    <t>How Do Patients Perceive and Expect Quality of Surgery, Diagnostics, and Emergency Services in Tertiary Care Hospitals? An Evidence of Gap Analysis From Pakistan</t>
  </si>
  <si>
    <t>The potential of a portable, point-of-care electronic nose to diagnose tuberculosis</t>
  </si>
  <si>
    <t>Gilbert A</t>
  </si>
  <si>
    <t>Mutlak H</t>
  </si>
  <si>
    <t>Sabouni A</t>
  </si>
  <si>
    <t>An online academic writing and publishing skills course: Help Syrians find their voice</t>
  </si>
  <si>
    <t>Avicenna J Med</t>
  </si>
  <si>
    <t>Haas N</t>
  </si>
  <si>
    <t>JB</t>
  </si>
  <si>
    <t>DS</t>
  </si>
  <si>
    <t>Fahim Y</t>
  </si>
  <si>
    <t>Stewart M</t>
  </si>
  <si>
    <t>Oun A</t>
  </si>
  <si>
    <t>Albahari A</t>
  </si>
  <si>
    <t>Mould-Millman N</t>
  </si>
  <si>
    <t>Houy C</t>
  </si>
  <si>
    <t>Al-Shareef A</t>
  </si>
  <si>
    <t>Egawa S</t>
  </si>
  <si>
    <t>Nation-Wide Implementation of Disaster Medical Coordinators in Japan</t>
  </si>
  <si>
    <t>Tohoku J Exp Med</t>
  </si>
  <si>
    <t>van Berlaer G</t>
  </si>
  <si>
    <t>Afr J Lab Med</t>
  </si>
  <si>
    <t>Nicol A</t>
  </si>
  <si>
    <t>Abolfotouh M</t>
  </si>
  <si>
    <t>Emerg Med J</t>
  </si>
  <si>
    <t>Alexakis L</t>
  </si>
  <si>
    <t>Craig A</t>
  </si>
  <si>
    <t>Acute flaccid paralysis incidence and Zika virus surveillance, Pacific Islands</t>
  </si>
  <si>
    <t>Bull World Health Organ</t>
  </si>
  <si>
    <t>Gungor E</t>
  </si>
  <si>
    <t>Habib M</t>
  </si>
  <si>
    <t>Profile and outcomes of critically ill children in a lower middle-income country</t>
  </si>
  <si>
    <t>Henao-Restrepo A</t>
  </si>
  <si>
    <t>Kepreotes E</t>
  </si>
  <si>
    <t>Levine A</t>
  </si>
  <si>
    <t>Global Health and Emergency Care: Overcoming Clinical Research Barriers</t>
  </si>
  <si>
    <t>Lunze K</t>
  </si>
  <si>
    <t>Mohanan M</t>
  </si>
  <si>
    <t>Mortimer K</t>
  </si>
  <si>
    <t>Pearson M</t>
  </si>
  <si>
    <t>Effectiveness of household lockable pesticide storage to reduce pesticide self-poisoning in rural Asia: a community-based, cluster-randomised controlled trial</t>
  </si>
  <si>
    <t>Rakotoarisoa A</t>
  </si>
  <si>
    <t>Rogawski E</t>
  </si>
  <si>
    <t>Vilain P</t>
  </si>
  <si>
    <t>WOMAN Trial Collaborators</t>
  </si>
  <si>
    <t>Zhu E</t>
  </si>
  <si>
    <t>Sokhna C</t>
  </si>
  <si>
    <t>Rees C</t>
  </si>
  <si>
    <t>Authorship in Pediatric Research Conducted in Low- and Middle-Income Countries: Parity or Parasitism?</t>
  </si>
  <si>
    <t>Trop Med Int Health</t>
  </si>
  <si>
    <t>Hosseini D</t>
  </si>
  <si>
    <t>The Enduring Health Challenges of Afghan Immigrants and Refugees in Iran: A Systematic Review</t>
  </si>
  <si>
    <t>PLoS Curr</t>
  </si>
  <si>
    <t>Pandian J</t>
  </si>
  <si>
    <t>Strategies to Improve Stroke Care Services in Low- and Middle-Income Countries: A Systematic Review</t>
  </si>
  <si>
    <t>Neuroepidemiology</t>
  </si>
  <si>
    <t>Nnadi C</t>
  </si>
  <si>
    <t>Approaches to Vaccination Among Populations in Areas of Conflict</t>
  </si>
  <si>
    <t>Climate Change-Related Water Disasters' Impact on Population Health.</t>
  </si>
  <si>
    <t>Eckert S</t>
  </si>
  <si>
    <t>Health-Related Disaster Communication and Social Media: Mixed-Method Systematic Review</t>
  </si>
  <si>
    <t>Health Commun</t>
  </si>
  <si>
    <t>Eckerle M</t>
  </si>
  <si>
    <t>Bortolin M</t>
  </si>
  <si>
    <t>Oldenburger D</t>
  </si>
  <si>
    <t>Cannon M</t>
  </si>
  <si>
    <t>Development of a Mass-Gathering Triage Tool: An Australian Perspective</t>
  </si>
  <si>
    <t>Abushouk A</t>
  </si>
  <si>
    <t>Emerg (Tehran)</t>
  </si>
  <si>
    <t>Alshehri A</t>
  </si>
  <si>
    <t>Becker T</t>
  </si>
  <si>
    <t>Global Emergency Medicine: A review of the literature from 2016</t>
  </si>
  <si>
    <t>Graham H</t>
  </si>
  <si>
    <t>Providing oxygen to children in hospitals: a realist review</t>
  </si>
  <si>
    <t>Score Difference</t>
  </si>
  <si>
    <t>Editor Score</t>
  </si>
  <si>
    <t>Final Score</t>
  </si>
  <si>
    <t>Gallais F</t>
  </si>
  <si>
    <t>Field Assessment of the New Rapid Diagnostic Test Ebola eZYSCREEN</t>
  </si>
  <si>
    <t>Bull Soc Pathol Exot</t>
  </si>
  <si>
    <t>Cerdá J</t>
  </si>
  <si>
    <t>Acute Kidney Injury Recognition in Low- and Middle-Income Countries</t>
  </si>
  <si>
    <t>Maltezou H</t>
  </si>
  <si>
    <t>Monitoring and managing antibiotic resistance in refugee children</t>
  </si>
  <si>
    <t>Expert Rev Anti Infect Ther</t>
  </si>
  <si>
    <t>Perone S</t>
  </si>
  <si>
    <t>Ahmed M</t>
  </si>
  <si>
    <t>Das S</t>
  </si>
  <si>
    <t>Emergence of EMS in India - Journal of Emergency Medical Services</t>
  </si>
  <si>
    <t>JEMS</t>
  </si>
  <si>
    <t>Field S</t>
  </si>
  <si>
    <t>Massey E</t>
  </si>
  <si>
    <t>Phillips J</t>
  </si>
  <si>
    <t>Workplace Health Saf</t>
  </si>
  <si>
    <t>Woldeamanuel Y</t>
  </si>
  <si>
    <t>Headache in Resource-Limited Settings</t>
  </si>
  <si>
    <t>Yang Y</t>
  </si>
  <si>
    <t>Adhikari S</t>
  </si>
  <si>
    <t>J Nepal Health Res Counc</t>
  </si>
  <si>
    <t>Bachani A</t>
  </si>
  <si>
    <t>Nine-point plan to improve care of the injured patient: A case study from Kenya</t>
  </si>
  <si>
    <t>Buba M</t>
  </si>
  <si>
    <t>Mortality Among Confirmed Lassa Fever Cases During the 2015-2016 Outbreak in Nigeria</t>
  </si>
  <si>
    <t>Am J Public Health</t>
  </si>
  <si>
    <t>Carroll M</t>
  </si>
  <si>
    <t>mSphere</t>
  </si>
  <si>
    <t>Ekeke O</t>
  </si>
  <si>
    <t>Evans R</t>
  </si>
  <si>
    <t>Frison S</t>
  </si>
  <si>
    <t>Gupta P</t>
  </si>
  <si>
    <t>J Nepal Med Assoc</t>
  </si>
  <si>
    <t>Isreb M</t>
  </si>
  <si>
    <t>Kaur N</t>
  </si>
  <si>
    <t>New Microbes New Infect</t>
  </si>
  <si>
    <t>Keitel K</t>
  </si>
  <si>
    <t>Nyamusore J</t>
  </si>
  <si>
    <t>Influenza Other Respir Viruses</t>
  </si>
  <si>
    <t>Opoka R</t>
  </si>
  <si>
    <t>Blood</t>
  </si>
  <si>
    <t>Pejovic N</t>
  </si>
  <si>
    <t>Theo A</t>
  </si>
  <si>
    <t>The national burden of influenza-associated severe acute respiratory illness hospitalization in Zambia, 2011-2014</t>
  </si>
  <si>
    <t>Abahuje E</t>
  </si>
  <si>
    <t>Arabi Y</t>
  </si>
  <si>
    <t>Bender M</t>
  </si>
  <si>
    <t>Mater Sociomed</t>
  </si>
  <si>
    <t>Bliss J</t>
  </si>
  <si>
    <t>Blitz B</t>
  </si>
  <si>
    <t>Health Challenges in Refugee Reception- Dateline Europe 2016</t>
  </si>
  <si>
    <t>Dat V</t>
  </si>
  <si>
    <t>Dey S</t>
  </si>
  <si>
    <t>Ediriweera D</t>
  </si>
  <si>
    <t>Hawash Y</t>
  </si>
  <si>
    <t>Korean J Parasitol</t>
  </si>
  <si>
    <t>Kabore A</t>
  </si>
  <si>
    <t>Scheltema N</t>
  </si>
  <si>
    <t>Wall E</t>
  </si>
  <si>
    <t>Yu J</t>
  </si>
  <si>
    <t>Epidemiol Infect</t>
  </si>
  <si>
    <t>Zetlen H</t>
  </si>
  <si>
    <t>Ciapponi C</t>
  </si>
  <si>
    <t>Cordes K</t>
  </si>
  <si>
    <t>Real-Time Surveillance in Emergencies Using the Early Warning Alert and Response Network</t>
  </si>
  <si>
    <t>Culver A</t>
  </si>
  <si>
    <t>Validity of triage systems for paediatric emergency care: a systematic review</t>
  </si>
  <si>
    <t>DeJong J</t>
  </si>
  <si>
    <t>Reproductive, maternal, neonatal and child health in conflict: a case study on Syria using Countdown indicators</t>
  </si>
  <si>
    <t>Dondorp A</t>
  </si>
  <si>
    <t>Recommendations for the management of severe malaria and severe dengue in resource-limited settings</t>
  </si>
  <si>
    <t>Promoting Mental Health in Unaccompanied Refugee Minors: Recommendations for Primary Support Programs</t>
  </si>
  <si>
    <t>Iserson K</t>
  </si>
  <si>
    <t>The Rapid Disaster Evaluation System (RaDES): A Plan to Improve Global Disaster Response by privatizing the assessment component</t>
  </si>
  <si>
    <t>Krampa F</t>
  </si>
  <si>
    <t>Raslan R</t>
  </si>
  <si>
    <t>Robbers M</t>
  </si>
  <si>
    <t>Programme potential for the prevention of and response to sexual violence among female refugees: a literature review</t>
  </si>
  <si>
    <t>Building a visual aid for a triage tool in a developing health service</t>
  </si>
  <si>
    <t>Development of an HIV Postexposure Prophylaxis (PEP) Protocol for Trainees Engaging in Academic Global Health Experiences</t>
  </si>
  <si>
    <t>Acad Med</t>
  </si>
  <si>
    <t>Boeck M</t>
  </si>
  <si>
    <t>The development and implementation of a layperson trauma first responder course in La Paz, Bolivia: A pilot study</t>
  </si>
  <si>
    <t>Brysiewicz P</t>
  </si>
  <si>
    <t>Defining predictors of mortality in pediatric trauma patients</t>
  </si>
  <si>
    <t>Choi B</t>
  </si>
  <si>
    <t>Prevalence and Risk Factors of Intestinal Parasite Infection among Schoolchildren in the peripheral highland regions of Huanuco, Peru</t>
  </si>
  <si>
    <t>de Oliveira S</t>
  </si>
  <si>
    <t>Diamond M</t>
  </si>
  <si>
    <t>Prevalence and risk factor for injury in sub-Saharan Africa: a multicountry study</t>
  </si>
  <si>
    <t>Ding Y</t>
  </si>
  <si>
    <t>Demographic and regional characteristics of road traffic injury deaths in Jiangsu Province, China</t>
  </si>
  <si>
    <t>Developing a Hospital Disaster Preparedness Plan for Mass Casualty Incidents: Lessons Learned From the Downtown Beirut Bombing</t>
  </si>
  <si>
    <t>Evans D</t>
  </si>
  <si>
    <t>The development of a massive open online course during the 2014-15 Ebola virus disease epidemic</t>
  </si>
  <si>
    <t>Ann Epidemiol</t>
  </si>
  <si>
    <t>Fant C</t>
  </si>
  <si>
    <t>Developing and Implementing a Pediatric emergency Care Curriculum for Providers at district level Hospitals in sub-saharan africa: a Case study in Kenya</t>
  </si>
  <si>
    <t>Gengo R</t>
  </si>
  <si>
    <t>Positive effects of refugee presence on host community nutritional status in Turkana, Kenya</t>
  </si>
  <si>
    <t>Harrison R</t>
  </si>
  <si>
    <t>Preclinical antivenom-efficacy testing reveals potentially disturbing deficiencies of snakebite treatment capability in East Africa</t>
  </si>
  <si>
    <t>Hercik C</t>
  </si>
  <si>
    <t>A diagnostic and epidemiologic investigation of acute febrile illness (AFI) in Kilombero, Tanzania</t>
  </si>
  <si>
    <t>Plos One</t>
  </si>
  <si>
    <t>House D</t>
  </si>
  <si>
    <t>Qualitative study of healthcare providers' current practice patterns and barriers to successful rehydration for pediatric diarrheal illnesses in Kenya</t>
  </si>
  <si>
    <t>Developing a simplified clinical prediction score for mortality in patients with cerebral gunshot wounds: The Maritzburg Score</t>
  </si>
  <si>
    <t>Ann R Coll Surg Engl</t>
  </si>
  <si>
    <t>Kuo B</t>
  </si>
  <si>
    <t>Machado F</t>
  </si>
  <si>
    <t>Quality Improvement Initiatives in Sepsis in an Emerging Country: Does the Institution's main source of income influence the results? An analysis of 21103 patients</t>
  </si>
  <si>
    <t>Magzoub M</t>
  </si>
  <si>
    <t>Detection and sequencing of rotavirus among sudanese children</t>
  </si>
  <si>
    <t>Mandacaru P</t>
  </si>
  <si>
    <t>Qualifying information on deaths and serious injuries caused by road traffic in five Brazilian capitals using record linkage</t>
  </si>
  <si>
    <t>Mclennan J</t>
  </si>
  <si>
    <t>Prediction of Massive Blood Transfusion in Battlefield Trauma: Development and Validation of the Military Acute Severe Haemorrhage (MASH) Score</t>
  </si>
  <si>
    <t>Olson D</t>
  </si>
  <si>
    <t>Patel A</t>
  </si>
  <si>
    <t>Qualitative evaluation of trauma delays in road traffic injury patients in Maringa, Brazil</t>
  </si>
  <si>
    <t>Raybould S</t>
  </si>
  <si>
    <t>Problems of dual vulnerability in nutrition: A qualitative study of older persons caring for under 5 year olds in post-disaster Haiti</t>
  </si>
  <si>
    <t>Sharifuzzaman</t>
  </si>
  <si>
    <t>Public-private implementation of integrated emergency response services: Case study of GVK Emergency Management and Researc Institute in Karnataka, India</t>
  </si>
  <si>
    <t>Stewart-Ibarra A</t>
  </si>
  <si>
    <t>Teixeira R</t>
  </si>
  <si>
    <t>Tsai L</t>
  </si>
  <si>
    <t>Williams H</t>
  </si>
  <si>
    <t>Development of a Course on Complex Humanitarian Emergencies: Preparation for the Impact of Climate Change</t>
  </si>
  <si>
    <t>Development and Implementation of a Training-of-Trainers Program for Continuous Positive Airway Pressure in Neonatal and Pediatric Patients in Five Low- and Middle-Income Countries</t>
  </si>
  <si>
    <t>Abdad M</t>
  </si>
  <si>
    <t>External quality assessment for arbovirus diagnostics in the World Health Organization Western Pacific Region, 2013-2016: improving laboratory quality over the years</t>
  </si>
  <si>
    <t>Western Pac Surveill Response J</t>
  </si>
  <si>
    <t>Abdu M</t>
  </si>
  <si>
    <t>Resource availability for the management of maternal sepsis in Malawi, other low-income countries, and lower-middle-income countries</t>
  </si>
  <si>
    <t>Gynaecol Obstet</t>
  </si>
  <si>
    <t>Al-Aamri A</t>
  </si>
  <si>
    <t>Disentangling age-gender interactions associated with risks of fatal and non-fatal road traffic injuries in the Sultanate of Oman</t>
  </si>
  <si>
    <t>BMJ Glob Health</t>
  </si>
  <si>
    <t>Aşılıoğlu N</t>
  </si>
  <si>
    <t>Modern health services utilization and associated factors in North East Ethiopia</t>
  </si>
  <si>
    <t>Bello G</t>
  </si>
  <si>
    <t>Blaizot R</t>
  </si>
  <si>
    <t>Int J Dermatol</t>
  </si>
  <si>
    <t>Brainard J</t>
  </si>
  <si>
    <t>Forced migrants involved in setting the agenda and designing research to reduce impacts of complex emergencies: combining Swarm with patient and public involvement</t>
  </si>
  <si>
    <t>Res Involv Engagem</t>
  </si>
  <si>
    <t xml:space="preserve">Safety and Feasibility of a Ketamine Package to Support Emergency and Essential Surgery in Kenya when No Anesthetist is Available: An Analysis of 1216 Consecutive Operative Procedures </t>
  </si>
  <si>
    <t>Chen Y</t>
  </si>
  <si>
    <t>Field-Effect Transistor Biosensor for Rapid Detection of Ebola Antigen</t>
  </si>
  <si>
    <t>Sci Rep</t>
  </si>
  <si>
    <t>Chinkhumba J</t>
  </si>
  <si>
    <t>Clark A</t>
  </si>
  <si>
    <t>Damsere-Derry J</t>
  </si>
  <si>
    <t>Road accident fatality risks for "vulnerable" versus "protected" road users in northern Ghana</t>
  </si>
  <si>
    <t>Diggle E</t>
  </si>
  <si>
    <t>The role of public health information in assistance to populations living in opposition and contested areas of Syria, 2012-2014</t>
  </si>
  <si>
    <t>Blast injury prevalence in skeletal remains: are there differences between Bosnian war samples and documented combat-related deaths?</t>
  </si>
  <si>
    <t>Sci Justice</t>
  </si>
  <si>
    <t>Risk, Predictors, and Outcomes of Acute Kidney Injury in Patients Admitted to Intensive Care Units in Egypt</t>
  </si>
  <si>
    <t>Farhat M</t>
  </si>
  <si>
    <t>Fluoroquinolone Resistance Mutation Detection Is Equivalent to Culture-Based Drug Sensitivity Testing for Predicting Multidrug-Resistant Tuberculosis Treatment Outcome: A Retrospective Cohort Study</t>
  </si>
  <si>
    <t>Fujimura M</t>
  </si>
  <si>
    <t>Roles of children and their parents in the reduction of radiation risk after the 2011 Fukushima Daiichi Nuclear Power Plant accident</t>
  </si>
  <si>
    <t>Ghosh R</t>
  </si>
  <si>
    <t>A retrospective study of clinico-epidemiological profile of snakebite related deaths at a Tertiary care hospital in Midnapore, West Bengal, India</t>
  </si>
  <si>
    <t>Toxicol Rep</t>
  </si>
  <si>
    <t>Guarino K</t>
  </si>
  <si>
    <t>Gutkowska O</t>
  </si>
  <si>
    <t>Results of Operative Treatment of Brachial Plexus Injury Resulting from Shoulder Dislocation: A Study with A Long-Term Follow-Up</t>
  </si>
  <si>
    <t>Hamrick P</t>
  </si>
  <si>
    <t>Geographic patterns and environmental factors associated with human yellow fever presence in the Americas</t>
  </si>
  <si>
    <t>Hemingway C</t>
  </si>
  <si>
    <t>Hung S</t>
  </si>
  <si>
    <t>Jerome E</t>
  </si>
  <si>
    <t>Laher A</t>
  </si>
  <si>
    <t>Lee C</t>
  </si>
  <si>
    <t>Mahran A</t>
  </si>
  <si>
    <t>Risk factors and outcome of patients with eclampsia at a tertiary hospital in Egypt</t>
  </si>
  <si>
    <t>Toxics</t>
  </si>
  <si>
    <t>Muthumbi E</t>
  </si>
  <si>
    <t>Risk factors for community-acquired pneumonia among adults in Kenya: a case-control study</t>
  </si>
  <si>
    <t>Pneumonia (Nathan)</t>
  </si>
  <si>
    <t>Nagai M</t>
  </si>
  <si>
    <t>Rural Remote Health</t>
  </si>
  <si>
    <t>Int J Public Health</t>
  </si>
  <si>
    <t>Nicholson A</t>
  </si>
  <si>
    <t>Nuzhat S</t>
  </si>
  <si>
    <t>Age specific fast breathing in under-five diarrheal children in an urban hospital: acidosis or pneumonia?</t>
  </si>
  <si>
    <t>Obaidat M</t>
  </si>
  <si>
    <t>Okahara S</t>
  </si>
  <si>
    <t>Reading P</t>
  </si>
  <si>
    <t>The first external quality assessment of isolation and identification of influenza viruses in cell culture in the Asia Pacific region, 2016</t>
  </si>
  <si>
    <t>J Clin Virol</t>
  </si>
  <si>
    <t>Reniers G</t>
  </si>
  <si>
    <t>Ribeiro P</t>
  </si>
  <si>
    <t>Roure S</t>
  </si>
  <si>
    <t>Epidemiological, clinical, diagnostic and economic features of an immigrant population of chronic schistosomiasis suffereres with long-term residence in a non-endemic country (North Metropolitan area of Barcelona, 2002-2016)</t>
  </si>
  <si>
    <t>Roy L</t>
  </si>
  <si>
    <t>Rutvisuttinunt W</t>
  </si>
  <si>
    <t>Retrospective use of next-generation sequencing reveals the presence of Enteroviruses in acute influenza-like illness respiratory samples collected in South/South-East Asia during 2010-2013</t>
  </si>
  <si>
    <t>Sabbag A</t>
  </si>
  <si>
    <t>Shah K</t>
  </si>
  <si>
    <t>Field-deployable, quantitative, rapid identification of active Ebola virus
infection in unprocessed blood</t>
  </si>
  <si>
    <t>Chem Sci</t>
  </si>
  <si>
    <t>Shukeri W</t>
  </si>
  <si>
    <t>Simon-Lorière E</t>
  </si>
  <si>
    <t>Sci Transl Med</t>
  </si>
  <si>
    <t>Smart L</t>
  </si>
  <si>
    <t>Suleimenova D</t>
  </si>
  <si>
    <t>A generalized simulation development approach for predicting refugee destinations</t>
  </si>
  <si>
    <t>Suresh R</t>
  </si>
  <si>
    <t>Takeuchi S</t>
  </si>
  <si>
    <t>Vu A</t>
  </si>
  <si>
    <t>Feasibility and acceptability of a universal screening and referral protocol for gender-based violence with women seeking care in health clinics in Dadaab refugee camps in Kenya</t>
  </si>
  <si>
    <t>Glob Ment Health (Camb)</t>
  </si>
  <si>
    <t>Wang K</t>
  </si>
  <si>
    <t>Rhinovirus is associated with severe adult community-acquired pneumonia in China</t>
  </si>
  <si>
    <t>J Thorac Dis</t>
  </si>
  <si>
    <t>Wong D</t>
  </si>
  <si>
    <t>Disaster Metrics: A Comprehensive Framework for Disaster Evaluation Typologies</t>
  </si>
  <si>
    <t>Yonge J</t>
  </si>
  <si>
    <t>The Respiratory Rate: A Neglected Triage Tool for Pre-hospital Identification of Trauma Patients</t>
  </si>
  <si>
    <t>Bajpai V</t>
  </si>
  <si>
    <t>Ghost probiotics with a combined regimen: a novel therapeutic approach against the Zika virus, an emerging world threat</t>
  </si>
  <si>
    <t>Crit Rev Biotechnol</t>
  </si>
  <si>
    <t>Basnayake T</t>
  </si>
  <si>
    <t>The global burden of respiratory infections in indigenous children and adults: A review</t>
  </si>
  <si>
    <t>Beek K</t>
  </si>
  <si>
    <t>A review of factors affecting the transfer of sexual and reproductive health training into practice in low and lower-middle income country humanitarian settings</t>
  </si>
  <si>
    <t>Cabibbe A</t>
  </si>
  <si>
    <t>Genotypic and phenotypic M. tuberculosis resistance: guiding clinicians to prescribe the correct regimens</t>
  </si>
  <si>
    <t>Eur Respir J</t>
  </si>
  <si>
    <t>Coleman B</t>
  </si>
  <si>
    <t>Risk factors for serious outcomes associated with influenza illness in high-versus low- and middle-income countries: Systematic literature review and meta-analysis</t>
  </si>
  <si>
    <t>Enticott J</t>
  </si>
  <si>
    <t>Int J Methods Psychiatr Res</t>
  </si>
  <si>
    <t>Mallett L</t>
  </si>
  <si>
    <t>Flooding: what is the impact on pregnancy and child health?</t>
  </si>
  <si>
    <t>McCloskey B</t>
  </si>
  <si>
    <t>The rise of Zika infection and microcephaly: what can we learn from a public health emergency?</t>
  </si>
  <si>
    <t>Onan A</t>
  </si>
  <si>
    <t>A review of simulation-enhanced, team-based cardiopulmonary resuscitation training for undergraduate students</t>
  </si>
  <si>
    <t>Nurse Educ Pract</t>
  </si>
  <si>
    <t>Rodrigues-Pinto R</t>
  </si>
  <si>
    <t>Russell N</t>
  </si>
  <si>
    <t>Risk of Early-Onset Neonatal Group B Streptococcal Disease With Maternal Colonization Worldwide: Systematic Review and Meta-analyses</t>
  </si>
  <si>
    <t>Schwerdtle P</t>
  </si>
  <si>
    <t>Seth D</t>
  </si>
  <si>
    <t>Global Burden of Skin Disease: Inequities and Innovations</t>
  </si>
  <si>
    <t>Curr Dermatol Rep</t>
  </si>
  <si>
    <t>Smith A</t>
  </si>
  <si>
    <t>Teoh S</t>
  </si>
  <si>
    <t>Global economic evaluation of oral cholera vaccine: A systematic review</t>
  </si>
  <si>
    <t>Hum Vaccin Immunother</t>
  </si>
  <si>
    <t>Tucci V</t>
  </si>
  <si>
    <t>The Forgotten Plague: Psychiatric Manifestations of Ebola, Zika, and Emerging Infectious Diseases</t>
  </si>
  <si>
    <t>J Glob Infect Dis</t>
  </si>
  <si>
    <t>Vissoci J</t>
  </si>
  <si>
    <t>Road traffic injury in sub-Saharan African countries: A systematic review and summary of observational studies</t>
  </si>
  <si>
    <t>Birnbaum M</t>
  </si>
  <si>
    <t>Narra R</t>
  </si>
  <si>
    <t>Chang Y</t>
  </si>
  <si>
    <t>Adv Med Educ Pract</t>
  </si>
  <si>
    <t>Saurabh S</t>
  </si>
  <si>
    <t>Afr Health Sci</t>
  </si>
  <si>
    <t>Cooke T</t>
  </si>
  <si>
    <t>A systematic literature review of the pre-hospital lessons identified following mass casualty deliberate bombing incidents</t>
  </si>
  <si>
    <t>Wells M</t>
  </si>
  <si>
    <t>Williams P</t>
  </si>
  <si>
    <t>Changing state of pediatric injuries in South Africa: An analysis of surveillance data from a Pediatric Emergency Department from 2007 to 2011</t>
  </si>
  <si>
    <t>Redmond A</t>
  </si>
  <si>
    <t>Characteristics of Medical Teams in Disaster</t>
  </si>
  <si>
    <t>Robinson M</t>
  </si>
  <si>
    <t>Agostinis P</t>
  </si>
  <si>
    <t>Mpotos N</t>
  </si>
  <si>
    <t>Tissera H</t>
  </si>
  <si>
    <t>Gupta N</t>
  </si>
  <si>
    <t>Iqtadar S</t>
  </si>
  <si>
    <t>Phadke V</t>
  </si>
  <si>
    <t>Adeleye A</t>
  </si>
  <si>
    <t>Front Neurol</t>
  </si>
  <si>
    <t>Grand'Maison S</t>
  </si>
  <si>
    <t>Xing Y</t>
  </si>
  <si>
    <t>Eur J Pediatr</t>
  </si>
  <si>
    <t>Ngaosuwan K</t>
  </si>
  <si>
    <t>Rutman L</t>
  </si>
  <si>
    <t>Myftiu S</t>
  </si>
  <si>
    <t>Zdr Varst</t>
  </si>
  <si>
    <t>Boyd A</t>
  </si>
  <si>
    <t>Patiño A</t>
  </si>
  <si>
    <t>van Keulen V</t>
  </si>
  <si>
    <t>Champatiray J</t>
  </si>
  <si>
    <t>J Clin Diagn Res</t>
  </si>
  <si>
    <t>Beane A</t>
  </si>
  <si>
    <t>Kuipers M</t>
  </si>
  <si>
    <t>Crit Care Med</t>
  </si>
  <si>
    <t>Hathi V</t>
  </si>
  <si>
    <t>Ramachandran A</t>
  </si>
  <si>
    <t>Craft G</t>
  </si>
  <si>
    <t>Jean Louis F</t>
  </si>
  <si>
    <t>Wang L</t>
  </si>
  <si>
    <t>Ann Glob Health</t>
  </si>
  <si>
    <t>Identifying priorities for quality improvement at an emergency Department in Ghana</t>
  </si>
  <si>
    <t>Video-based feedback as a method for training rural healthcare workers to manage medical emergencies: a pilot study</t>
  </si>
  <si>
    <t>Kinyoki D</t>
  </si>
  <si>
    <t>Conflict in Somalia: impact on child undernutrition</t>
  </si>
  <si>
    <t>Zellweger R</t>
  </si>
  <si>
    <t>A 23-year retrospective investigation of Salmonella Typhi and Salmonella Paratyphi isolated in a tertiary Kathmandu hospital</t>
  </si>
  <si>
    <t>PLOS Negl Trop Dis</t>
  </si>
  <si>
    <t>Goyal S</t>
  </si>
  <si>
    <t>The acceptability and validity of self-collected nasal swabs for detection of influenza virus infection among older adults in Thailand</t>
  </si>
  <si>
    <t>Access to emergency care services: a transversal ecological study about Brazilian emergency health care network</t>
  </si>
  <si>
    <t>Mistry B</t>
  </si>
  <si>
    <t>Accuracy and Reliability of Emergency Department Triage Using the Emergency Severity Index: An International Multicenter Assessment</t>
  </si>
  <si>
    <t>Acute Care Referral Systems in Liberia: Transfer and Referral Capabilities in a Low-Income Country</t>
  </si>
  <si>
    <t>Eyasu M</t>
  </si>
  <si>
    <t>Mørch K</t>
  </si>
  <si>
    <t>Acute undifferentiated fever in India: a multicentre study of aetiology and diagnostic accuracy</t>
  </si>
  <si>
    <t>BMC Infect Dis</t>
  </si>
  <si>
    <t>Borges G</t>
  </si>
  <si>
    <t>Alcohol and Road Traffic Injuries in Latin America and the Caribbean: A Case-Crossover Study</t>
  </si>
  <si>
    <t>Alcohol Clin Exp Res</t>
  </si>
  <si>
    <t>Boyce R</t>
  </si>
  <si>
    <t>Anemia was an Uncommon Complication of Severe Malaria in a High-Transmission Rural Area of Western Uganda</t>
  </si>
  <si>
    <t xml:space="preserve">OR </t>
  </si>
  <si>
    <t>Are non-ST-segment elevation myocardial infarctions missing in China?</t>
  </si>
  <si>
    <t>Eur Heart J Qual Care Clin Outcomes</t>
  </si>
  <si>
    <t>Abar B</t>
  </si>
  <si>
    <t>Zhang Y</t>
  </si>
  <si>
    <t>Nurs Crit Care</t>
  </si>
  <si>
    <t>Patrick M</t>
  </si>
  <si>
    <t>Occup Med (Lond)</t>
  </si>
  <si>
    <t>Christian K</t>
  </si>
  <si>
    <t>What We Are Watching-Top Global Infectious Disease Threats, 2013-2016: An Update from CDC's Global Disease Detection Operations Center</t>
  </si>
  <si>
    <t>Health Secur</t>
  </si>
  <si>
    <t>Dijkink S</t>
  </si>
  <si>
    <t>5</t>
  </si>
  <si>
    <t>Donà D</t>
  </si>
  <si>
    <t>Fouche P</t>
  </si>
  <si>
    <t>Nonphysician Out-of-Hospital Rapid Sequence Intubation Success and Adverse Events: A Systematic Review and Meta-Analysis</t>
  </si>
  <si>
    <t>A Systematic Review on the Epidemiology of Pediatric Burn in Iran</t>
  </si>
  <si>
    <t>Juin S</t>
  </si>
  <si>
    <t>Lassi Z</t>
  </si>
  <si>
    <t>Short-course versus long-course intravenous therapy with the same antibiotic for severe community-acquired pneumonia in children aged two months to 59 months</t>
  </si>
  <si>
    <t>Samari G</t>
  </si>
  <si>
    <t>World Med Health Policy</t>
  </si>
  <si>
    <t>No Calm After the Storm: A Systematic Review of Human Health Following Flood and Storm Disasters</t>
  </si>
  <si>
    <t>3</t>
  </si>
  <si>
    <t>Schneider M</t>
  </si>
  <si>
    <t>What do humanitarian emergency organizations do about palliative care? A systematic review</t>
  </si>
  <si>
    <t>Med Confl Surviv</t>
  </si>
  <si>
    <t>Sijbrandij M</t>
  </si>
  <si>
    <t>Strengthening mental health care systems for Syrian refugees in Europe and the Middle East: integrating scalable psychological interventions in eight countries</t>
  </si>
  <si>
    <t>Eur J Psychotraumatol</t>
  </si>
  <si>
    <t>Agulnik A</t>
  </si>
  <si>
    <t>Validation of a pediatric early warning system for hospitalized pediatric oncology patients in a resource-limited setting</t>
  </si>
  <si>
    <t>Cancer</t>
  </si>
  <si>
    <t>Estimates of seasonal influenza-associated mortality in Bangladesh, 2010-2012</t>
  </si>
  <si>
    <t>Tetanus in adult males, Bugando Medical Centre, United Republic of Tanzania</t>
  </si>
  <si>
    <t>Balikuddembe J</t>
  </si>
  <si>
    <t>Bélard S</t>
  </si>
  <si>
    <t>Utility of Point-of-Care Ultrasound in Children with Pulmonary Tuberculosis</t>
  </si>
  <si>
    <t>Use of a Dual-Antigen Rapid Diagnostic Test to Screen Children for Severe Plasmodium falciparum Malaria in a High-Transmission, Resource-Limited Setting</t>
  </si>
  <si>
    <t>Charlet D</t>
  </si>
  <si>
    <t>J Health Popul Nutr</t>
  </si>
  <si>
    <t>Chikani M</t>
  </si>
  <si>
    <t>Subdural empyema: Clinical presentations and management options for an uncommon neurosurgical emergency in a developing country</t>
  </si>
  <si>
    <t>Epidemiology, Management, and Functional Outcomes of Traumatic Brain Injury in Sub-Saharan Africa</t>
  </si>
  <si>
    <t>Haniffa R</t>
  </si>
  <si>
    <t>Simplified prognostic model for critically ill patients in resource limited settings in South Asia</t>
  </si>
  <si>
    <t>Houston K</t>
  </si>
  <si>
    <t>Wellcome Open Res</t>
  </si>
  <si>
    <t>Mental health care during the Ebola virus disease outbreak in Sierra Leone</t>
  </si>
  <si>
    <t>Kazi D</t>
  </si>
  <si>
    <t>Using mobile technology to optimize disease surveillance and healthcare delivery at mass gatherings: a case study from India's Kumbh Mela</t>
  </si>
  <si>
    <t>Vital Signs and Physiologic Derangement in Patients With Thoracic Trauma in Iraq and Afghanistan</t>
  </si>
  <si>
    <t>Mil Med</t>
  </si>
  <si>
    <t>Lagrone L</t>
  </si>
  <si>
    <t>Epidemiologic features of invasive group A Streptococcus infection in a rural hospital: 6-year retrospective report and literature review</t>
  </si>
  <si>
    <t>Can J Rural Med</t>
  </si>
  <si>
    <t>Mbiine R</t>
  </si>
  <si>
    <t>Intra-abdominal hypertension in severe burns: prevalence, incidence and mortality</t>
  </si>
  <si>
    <t>Int J Burns Trauma</t>
  </si>
  <si>
    <t>Epidemiology of Joint Dislocations and Ligamentous/Tendinous Injuries among 2,700 Patients: Five-year Trend of a Tertiary Center in Iran</t>
  </si>
  <si>
    <t>Arch Bone Jt Surg</t>
  </si>
  <si>
    <t>Naing P</t>
  </si>
  <si>
    <t>Awareness of malaria and treatment-seeking behaviour among persons with acute undifferentiated fever in the endemic regions of Myanmar</t>
  </si>
  <si>
    <t>Trop Med Health</t>
  </si>
  <si>
    <t>North C</t>
  </si>
  <si>
    <t>A Study of Selected Ethnic Affiliations in the Development of Post-traumatic Stress Disorder and Other Psychopathology After a Terrorist Bombing in Nairobi, Kenya</t>
  </si>
  <si>
    <t>O'Leary P</t>
  </si>
  <si>
    <t>Violence against children in Afghanistan: Concerns and opportunities for positive change</t>
  </si>
  <si>
    <t>Child Abuse Negl</t>
  </si>
  <si>
    <t>Int J Crit Illn Inj Sci</t>
  </si>
  <si>
    <t>Rawshani N</t>
  </si>
  <si>
    <t xml:space="preserve">Association between use of pre-hospital ECG and 30-day mortality: A large cohort </t>
  </si>
  <si>
    <t>Int J Cardiol</t>
  </si>
  <si>
    <t>Epidemiology of bronchiolitis: a description of emergency department visits and hospitalizations in Puerto Rico, 2010-2014</t>
  </si>
  <si>
    <t>Rupp J</t>
  </si>
  <si>
    <t>Systematic Sonography for Detection of Occult Wounds in Trauma</t>
  </si>
  <si>
    <t>Shrestha D</t>
  </si>
  <si>
    <t>Predicting deaths in a resource-limited neonatal intensive care unit in Nepal</t>
  </si>
  <si>
    <t>Trans R Soc Trop Med Hyg</t>
  </si>
  <si>
    <t>Summers A</t>
  </si>
  <si>
    <t>Suboptimal infant and young child feeding practices among internally displaced persons during conflict in eastern Ukraine</t>
  </si>
  <si>
    <t>Public Health Nutr</t>
  </si>
  <si>
    <t>Tanaka H</t>
  </si>
  <si>
    <t>Modifiable Factors Associated With Survival After Out-of-Hospital Cardiac Arrest in the Pan-Asian Resuscitation Outcomes Study</t>
  </si>
  <si>
    <t>J Med Virol</t>
  </si>
  <si>
    <t>St Clair N</t>
  </si>
  <si>
    <t>Global Health: Preparation for Working in Resource-Limited Settings</t>
  </si>
  <si>
    <t>Greenbaum J</t>
  </si>
  <si>
    <t>Global Human Trafficking and Child Victimization</t>
  </si>
  <si>
    <t>Developing an emergency nursing short course in Tanzania</t>
  </si>
  <si>
    <t>Perkins M</t>
  </si>
  <si>
    <t>Diagnostic preparedness for infectious disease outbreaks</t>
  </si>
  <si>
    <t>Lamontagne F</t>
  </si>
  <si>
    <t>Evidence-based guidelines for supportive care of patients with Ebola virus disease</t>
  </si>
  <si>
    <t>Carli P</t>
  </si>
  <si>
    <t>The French emergency medical services after the Paris and Nice terrorist attacks: what have we learnt?</t>
  </si>
  <si>
    <t>Tickell K</t>
  </si>
  <si>
    <t>Identification and management of Shigella infection in children with diarrhoea: a systematic review and meta-analysis</t>
  </si>
  <si>
    <t>Balhara K</t>
  </si>
  <si>
    <t>Impact of nutrition interventions on pediatric mortality and nutrition outcomes in humanitarian emergencies: A systematic review</t>
  </si>
  <si>
    <t>Kuupiel D</t>
  </si>
  <si>
    <t>Improving the Accessibility and Efficiency of Point-of-Care Diagnostics Services in Low- and Middle-Income Countries: Lean and Agile Supply Chain Management</t>
  </si>
  <si>
    <t>Karnad D</t>
  </si>
  <si>
    <t>Intensive care in severe malaria: Report from the task force on tropical diseases by the World Federation of Societies of Intensive and Critical Care Medicine</t>
  </si>
  <si>
    <t>Perner A</t>
  </si>
  <si>
    <t>The intensive care medicine research agenda on septic shock</t>
  </si>
  <si>
    <t>Intensive Care Med</t>
  </si>
  <si>
    <t>Jaung M</t>
  </si>
  <si>
    <t>International Emergency Psychiatry Challenges: Disaster Medicine, War, Human Trafficking, Displaced Persons</t>
  </si>
  <si>
    <t>Psychiatr Clin North Am</t>
  </si>
  <si>
    <t>Shrestha G</t>
  </si>
  <si>
    <t>International Surviving Sepsis Campaign Guidelines 2016: The Perspective from Low-Income and Middle-Income Countries</t>
  </si>
  <si>
    <t>Jackson A</t>
  </si>
  <si>
    <t>Is Acute Care-Oriented Research Ethical in Resource-Limited Settings?</t>
  </si>
  <si>
    <t>AMA J Ethics</t>
  </si>
  <si>
    <t>Melo Zurita M</t>
  </si>
  <si>
    <t>Living with Disasters: Social Capital for Disaster Governance</t>
  </si>
  <si>
    <t>Management of Diabetic Surgical Patients in a Deployed Field Hospital: A Model for Acute Non-Communicable Disease Care in Disaster</t>
  </si>
  <si>
    <t>Majors J</t>
  </si>
  <si>
    <t>Management of High-Velocity Injuries of the Head and Neck</t>
  </si>
  <si>
    <t>Facial Plast Surg Clin North Am</t>
  </si>
  <si>
    <t>Aaronson E</t>
  </si>
  <si>
    <t>Mapping the Process of Emergency Care at a Teaching Hospital in Ghana</t>
  </si>
  <si>
    <t>Colombo S</t>
  </si>
  <si>
    <t>Recurrent Failings of Medical Humanitarianism: Intractable, Ignored, or Just Exaggerated?</t>
  </si>
  <si>
    <t>O'Mathuna D</t>
  </si>
  <si>
    <t>Research Ethics and Evidence for Humanitarian Health</t>
  </si>
  <si>
    <t>Hylands M</t>
  </si>
  <si>
    <t>Early Vasopressor Use Following Traumatic Injury: A Systematic Review</t>
  </si>
  <si>
    <t>Cordner S</t>
  </si>
  <si>
    <t>The Ebola Epidemic in Liberia and Managing the Dead- A Future Role for Humanitarian Forensic Action?</t>
  </si>
  <si>
    <t>Forensic Sci Int</t>
  </si>
  <si>
    <t>Fischer W</t>
  </si>
  <si>
    <t>Ebola Virus Disease: An Update on Post-Exposure Prophylaxis</t>
  </si>
  <si>
    <t>Effect of treatment delay on the effectiveness and safety of antifibrinolytics</t>
  </si>
  <si>
    <t>Effectiveness of masks and respirators agains respiratory infections</t>
  </si>
  <si>
    <t xml:space="preserve">Infect Dis Poverty </t>
  </si>
  <si>
    <t>Abdelwahab R</t>
  </si>
  <si>
    <t>A quality improvement study of the emergency centre triage in a tertiary teaching hospital in northern Ethiopia</t>
  </si>
  <si>
    <t>Wanjiku G</t>
  </si>
  <si>
    <t>Assessing the impact of an emergency trauma course for senior medical students in Kenya</t>
  </si>
  <si>
    <t>Nel M</t>
  </si>
  <si>
    <t>Preventative measures taken against hypothermia in selected Durban hospitals’ emergency centres and operating theatres</t>
  </si>
  <si>
    <t>Gyamfi A</t>
  </si>
  <si>
    <t>Barriers and facilitators to Electronic Medical Records usage in the Emergency Centre at Komfo Anokye Teaching Hospital, Kumasi-Ghana</t>
  </si>
  <si>
    <t>Goldstein L</t>
  </si>
  <si>
    <t>What intracranial pathologies are most likely to receive intervention? A preliminary study on referrals from an emergency centre with no on-site neurosurgical capabilities</t>
  </si>
  <si>
    <t>Stassen W</t>
  </si>
  <si>
    <t>Percutaneous coronary intervention still not accessible for many South Africans</t>
  </si>
  <si>
    <t>Beyene T</t>
  </si>
  <si>
    <t>Attitude of interns towards implementation and contribution of undergraduate Emergency Medicine training: Experience of an Ethiopian Medical School</t>
  </si>
  <si>
    <t>Nyhus H</t>
  </si>
  <si>
    <t>Quality improvement in emergency service delivery: Assessment of knowledge and skills amongst emergency nurses at Connaught Hospital, Sierra Leone</t>
  </si>
  <si>
    <t>Stachura M</t>
  </si>
  <si>
    <t>Evaluation of a point-of-care ultrasound scan list in a resource-limited emergency centre in Addis Ababa Ethiopia</t>
  </si>
  <si>
    <t>Marsala J</t>
  </si>
  <si>
    <t>Characterising emergency centre encounters in Mbour, Senegal as emergent-emergency care, emergent-primary care or non-emergent</t>
  </si>
  <si>
    <t>Ikumapayi U</t>
  </si>
  <si>
    <t>Identification of Subsets of Enteroaggregative Escherichia coli Associated with Diarrheal Disease among Under 5 Years of Age Children from Rural Gambia</t>
  </si>
  <si>
    <t>Wong A</t>
  </si>
  <si>
    <t>Impact of online toxicology training on health professionals: the Global Educational Toxicology Uniting Project (GETUP)</t>
  </si>
  <si>
    <t>Implementation of sepsis bundles in public hospitals in Brazil: a prospective study with heterogeneous results</t>
  </si>
  <si>
    <t>Kamath-Rayne B</t>
  </si>
  <si>
    <t>Improvements in the delivery of resuscitation and newborn care after Helping Babies Breathe training</t>
  </si>
  <si>
    <t>Incidence of Acute Diarrhea-Associated Death among Children &lt; 5 Years of Age in Bangladesh, 2010-12</t>
  </si>
  <si>
    <t>Romero C</t>
  </si>
  <si>
    <t>Incidence of Norovirus-Associated Diarrhea and Vomiting Disease Among Children and Adults in a Community Cohort in the Peruvian Amazon Basin</t>
  </si>
  <si>
    <t>Batte A</t>
  </si>
  <si>
    <t>Incidence, patterns and risk factors for injuries among Ugandan children</t>
  </si>
  <si>
    <t>Palmer J</t>
  </si>
  <si>
    <t>Including refugees in disease elimination: challenges observed from a sleeping sickness programme in Uganda</t>
  </si>
  <si>
    <t>Willcox M</t>
  </si>
  <si>
    <t>Incremental cost and cost-effectiveness of low-dose, high-frequency training in basic emergency obstetric and newborn care as compared to status quo: part of a cluster-randomized training intervention evaluation in Ghana</t>
  </si>
  <si>
    <t>Global Health</t>
  </si>
  <si>
    <t>Fletcher T</t>
  </si>
  <si>
    <t>Infection prevention and control practice for Crimean-Congo hemorrhagic fever-A multi-center cross-sectional survey in Eurasia</t>
  </si>
  <si>
    <t>Leitgeb A</t>
  </si>
  <si>
    <t>Inhibition of merozoite invasion and transient de-sequestration by sevuparin in humans with Plasmodium falciparum malaria</t>
  </si>
  <si>
    <t>Bolandparvaz S</t>
  </si>
  <si>
    <t>Injury patterns among various age and gender groups of trauma patients in southern Iran: A cross-sectional study</t>
  </si>
  <si>
    <t>Ray S</t>
  </si>
  <si>
    <t>Bradshaw C</t>
  </si>
  <si>
    <t>International Study of the Epidemiology of Paediatric Trauma: PAPSA Research Study</t>
  </si>
  <si>
    <t>Nevrekar V</t>
  </si>
  <si>
    <t>An Interventional Quality Improvement Study to Assess the Compliance to Cardiopulmonary Resuscitation Documentation in an Indian Teaching Hospital</t>
  </si>
  <si>
    <t>Intravenous Artesunate plus Artemisnin based Combination Therapy (ACT) or Intravenous Quinine plus ACT for Treatment of Severe Malaria in Ugandan Children: A Randomized Controlled Clinical Trial</t>
  </si>
  <si>
    <t>Knowledge, Attitudes, and Practices among Members of Households Actively Monitored or Quarantined to Prevent Transmission of Ebola Virus Disease - Margibi County, Liberia: February-March 2015</t>
  </si>
  <si>
    <t>Meyer S</t>
  </si>
  <si>
    <t>Latent Class Analysis of Violence against Adolescents and Psychosocial Outcomes in Refugee Settings in Uganda and Rwanda</t>
  </si>
  <si>
    <t>Latin American Consensus for Pediatric Cardiopulmonary Resuscitation 2017: Latin American Pediatric Critical Care Society Pediatric Cardiopulmonary Resuscitation Committee</t>
  </si>
  <si>
    <t>Pediatr Crit Care Med</t>
  </si>
  <si>
    <t>Pigott D</t>
  </si>
  <si>
    <t>Local, National, and Regional Viral Haemorrhagic Fever Pandemic Potential in Africa: A Multistage Analysis</t>
  </si>
  <si>
    <t>Dresser C</t>
  </si>
  <si>
    <t>Management and Outcomes of Acute Surgical Patients at a District Hospital in Uganda with Non-physician Emergency Clinicians</t>
  </si>
  <si>
    <t>Medical Requirements During a Natural Disaster: A Case Study on WhatsApp Chats Among Medical Personnel During the 2015 Nepal Earthquake</t>
  </si>
  <si>
    <t>Nguyen H</t>
  </si>
  <si>
    <t>Microbial Risk Assessment of Tidal-Induced Urban Flooding in Can Tho City (Mekong Delta, Vietnam)</t>
  </si>
  <si>
    <t>Andrews B</t>
  </si>
  <si>
    <t>JAMA</t>
  </si>
  <si>
    <t>Bazeli J</t>
  </si>
  <si>
    <t>Electronic Physician</t>
  </si>
  <si>
    <t>Eaton J</t>
  </si>
  <si>
    <t>Outcomes following exploratory burr holes for traumatic brain injuries</t>
  </si>
  <si>
    <t>The effect of simulator fidelity on acquiring non technical skills</t>
  </si>
  <si>
    <t>Outbreak of Sudden Death with Acute Enchephalitis</t>
  </si>
  <si>
    <t>Effectiveness of a fluid chart in outpatient management of suspected dengue</t>
  </si>
  <si>
    <t xml:space="preserve">Nicholson B </t>
  </si>
  <si>
    <t xml:space="preserve">Pediatric traumatic brain injury at Mbarara Regional Referral Hospital, Uganda </t>
  </si>
  <si>
    <t xml:space="preserve">Patterns of prehospital events and management of motorcycle related injuries in a tropical setting </t>
  </si>
  <si>
    <t xml:space="preserve">A pilot study evaluating the prescribing of ceftriaxone in hospitals in Ghana findings and implications </t>
  </si>
  <si>
    <t xml:space="preserve">Hosp Pract </t>
  </si>
  <si>
    <t xml:space="preserve">Point Prevalence Surveys of Antimicrobial Use among Hospitalized Children in Six  Hospitals in India in 2016 </t>
  </si>
  <si>
    <t xml:space="preserve">Patterns of civilian and child deaths due to war-related violence in Syria a comparative analysis from the Violation Documentation Center Dataset </t>
  </si>
  <si>
    <t xml:space="preserve">World Neurosurg </t>
  </si>
  <si>
    <t>Piloting a global mentorship initiative to support African emergency nurses</t>
  </si>
  <si>
    <t>Int Emerg Nursing</t>
  </si>
  <si>
    <t>IRC</t>
  </si>
  <si>
    <t>IRC and UNICEF</t>
  </si>
  <si>
    <t>Integrated Community Case Management in Acute and Protracted Emergencies, Case Study for South Sudan</t>
  </si>
  <si>
    <t>Oxfam</t>
  </si>
  <si>
    <t>Civil Society-Led Emergency Preparedness for Women with Disabilities in Gaza</t>
  </si>
  <si>
    <t>Institutionalizing Gender in Emergencies</t>
  </si>
  <si>
    <t>IFRC and WHO</t>
  </si>
  <si>
    <t>The Regulation and Management of International Emergency Medical Teams</t>
  </si>
  <si>
    <t>WHO</t>
  </si>
  <si>
    <t>ERF: Emergency Response Framework</t>
  </si>
  <si>
    <t>IASC Reference Group for Mental Health and Psychosocial Support in Emergency Settings</t>
  </si>
  <si>
    <t>Inter-Agency Referral Form and Guidance Note</t>
  </si>
  <si>
    <t>Responding to Children and Adolescents Who Have Been Sexually Abused</t>
  </si>
  <si>
    <t>IAWG on Reproductive Health in Crises</t>
  </si>
  <si>
    <t>Family Planning Save Lives and Promotes Resilience in Humanitarian Contexts</t>
  </si>
  <si>
    <t>What Practices are Used to Identify and Prioritize Vulnerable Populations Affected by Urban Humanitarian Emergencies?</t>
  </si>
  <si>
    <t>Center for Global Development</t>
  </si>
  <si>
    <t>Payouts for Perils: How Insurance Can Radically Improve Emergency Aid</t>
  </si>
  <si>
    <r>
      <t xml:space="preserve">GEMLR:  Article Scoring for </t>
    </r>
    <r>
      <rPr>
        <b/>
        <sz val="11"/>
        <color indexed="10"/>
        <rFont val="Times New Roman"/>
        <family val="1"/>
      </rPr>
      <t>OR + RE (H1, H2, Gray lit., Master File)</t>
    </r>
  </si>
  <si>
    <t>Closest Reviewer Score</t>
  </si>
  <si>
    <t>Editor Score Diff from Reviewer 1</t>
  </si>
  <si>
    <t>Editor Score Diff from Reviewer 2</t>
  </si>
  <si>
    <t>Randomized Double-blind Trial of Ringer Lactate Versus Normal Saline in Pediatric acute severe diarrheal dehydration</t>
  </si>
  <si>
    <t>Journal of paediatric gastroenterology and nutrition</t>
  </si>
  <si>
    <t>Field assessment of the new rapid diagnostic test Ebola eZYSCREEN</t>
  </si>
  <si>
    <t>Yamanouchi S</t>
  </si>
  <si>
    <t>Levine GA</t>
  </si>
  <si>
    <t>Coronel R</t>
  </si>
  <si>
    <t>Botchey I.</t>
  </si>
  <si>
    <t>Kamath-Rayne B.</t>
  </si>
  <si>
    <t>Improvements in the delivery of resuscitation and newborn care after Helping Babies Breathe Training</t>
  </si>
  <si>
    <t>Journal of Perinatology</t>
  </si>
  <si>
    <t>Zuraik C</t>
  </si>
  <si>
    <t>Val F</t>
  </si>
  <si>
    <t>Veenema</t>
  </si>
  <si>
    <t>. J Nurs Scholarsh</t>
  </si>
  <si>
    <t>The changing health priorities of earthquake response and implications for preparedness: a scoping review</t>
  </si>
  <si>
    <t>No Calm After the Storm: A Systematic Review of Human Health Following Flood and Storm Disasters.</t>
  </si>
  <si>
    <t xml:space="preserve">Comparison of trauma care systems in Asian countries: A systematic literature
review.
</t>
  </si>
  <si>
    <t xml:space="preserve">Emerg Med Australas. </t>
  </si>
  <si>
    <t>Family presence during resuscitation: A descriptive study with Iranian nurses and patients' family members.</t>
  </si>
  <si>
    <t>Examining the Use of Magnesium Sulfate to Treat Pregnant Women with Preeclampsia and Eclampsia: Results of a Program Assessment of Emergency Obstetric Care (EmOC) Training in India</t>
  </si>
  <si>
    <t>Access to emergency care services: a transversal ecological study about Brazilian emergency health care network.</t>
  </si>
  <si>
    <t xml:space="preserve">Knowledge, Attitudes, and Practices among Members of Households Actively Monitored or Quarantined to Prevent Transmission of Ebola Virus Disease - Margibi County, Liberia: February-March 2015.
</t>
  </si>
  <si>
    <t>Comparative assessment of in-hospital trauma mortality at a South African trauma center and matched patients treated in the United States</t>
  </si>
  <si>
    <t>Acute Care Referral Systems in Liberia: Transfer and Referral Capabilities in a
Low-Income Country.</t>
  </si>
  <si>
    <t>Diagnoses, infections and injuries in Northern Syrian children during the civil war: A cross- sectional study</t>
  </si>
  <si>
    <t>Public-private implementation of integrated emergency response services: Case study of GVK Emergency Management and Research Institute in Karnataka, India</t>
  </si>
  <si>
    <t>Accidental and non-accidental injury related admissions to the paediatric intensive care unit at Chris Hani Baragwanath Academic Hospital, Johannesburg.</t>
  </si>
  <si>
    <t xml:space="preserve">Access to tertiary trauma care: challenges within a developing health care system. </t>
  </si>
  <si>
    <t>Summary findings from a mixed methods study on identifying and responding to maternal and newborn illness in seven countries: implications for programs</t>
  </si>
  <si>
    <t>Overview of Zika infection, epidemiology, transmission and control measures</t>
  </si>
  <si>
    <t>Culture, local capacity, and outside aid: a community perspective on disaster response after the 2009 tsunami in American Sāmoa</t>
  </si>
  <si>
    <t>Binder S</t>
  </si>
  <si>
    <t>Factors influencing passive surveillance for T. b. rhodesiense human african trypanosomiasis in Uganda</t>
  </si>
  <si>
    <t>Epidemiological and Clinical Characteristics of Patients with Middle East Respiratory Syndrome Coronavirus in Iran in 2014</t>
  </si>
  <si>
    <t>An 11-Year Analysis of Emergency Presentations of Melioidosis in Northeastern Malaysia</t>
  </si>
  <si>
    <t>Continuous positive airway pressure (CPAP) to treat respiratory distress in newborns in low- and middle-income countries</t>
  </si>
  <si>
    <t>The socioeconomic impact of international aid: a qualitative study of healthcare recovery in post-earthquake Haiti and implications for future disaster relief</t>
  </si>
  <si>
    <t>A prospective registry evaluating the epidemiology and clinical care of traumatic brain injury patients presenting to a regional referral hospital in Moshi, Tanzania: challenges and the way forward</t>
  </si>
  <si>
    <t>Sustainable Resuscitation Ultrasound Education in a Low-Resource Environment: The Kumasi Experience</t>
  </si>
  <si>
    <t>Improving Publication Quality and Quantity for Acute Care Authors From Low- and Middle-Income Settings</t>
  </si>
  <si>
    <t>Afr J Emerg Med</t>
  </si>
  <si>
    <t>Prehosp Emerg Care</t>
  </si>
  <si>
    <t>Akuffo R</t>
  </si>
  <si>
    <t>Hung Y</t>
  </si>
  <si>
    <t>Alonge O</t>
  </si>
  <si>
    <t>Ope M</t>
  </si>
  <si>
    <t>Schilling K</t>
  </si>
  <si>
    <t>Haac B</t>
  </si>
  <si>
    <t>Teerawattanasook N</t>
  </si>
  <si>
    <t>Chichom-Mefire A</t>
  </si>
  <si>
    <t>Leider J</t>
  </si>
  <si>
    <t>Valente P</t>
  </si>
  <si>
    <t>Coccolini F</t>
  </si>
  <si>
    <t>Umapathy D</t>
  </si>
  <si>
    <t>Harapan H</t>
  </si>
  <si>
    <t>Azman A</t>
  </si>
  <si>
    <t>Shapiro D</t>
  </si>
  <si>
    <t>Al-Qurashi F</t>
  </si>
  <si>
    <t>El Sayed M</t>
  </si>
  <si>
    <t>Tripathy J</t>
  </si>
  <si>
    <t>Cunningham C</t>
  </si>
  <si>
    <t>Gargano L</t>
  </si>
  <si>
    <t>Smit M</t>
  </si>
  <si>
    <t>Nguyen M</t>
  </si>
  <si>
    <t>Andries A</t>
  </si>
  <si>
    <t>Muley V</t>
  </si>
  <si>
    <t>Lucchini R</t>
  </si>
  <si>
    <t>Haley C</t>
  </si>
  <si>
    <t>Rubenstein B</t>
  </si>
  <si>
    <t>Wright C</t>
  </si>
  <si>
    <t>Rambaud-Althaus C</t>
  </si>
  <si>
    <t>Johnson S</t>
  </si>
  <si>
    <t>Stephens T</t>
  </si>
  <si>
    <t>Imamura M</t>
  </si>
  <si>
    <t>Graetz V</t>
  </si>
  <si>
    <t>Rahman A</t>
  </si>
  <si>
    <t>Sendagire C</t>
  </si>
  <si>
    <t>Howley I</t>
  </si>
  <si>
    <t>Zheng S</t>
  </si>
  <si>
    <t>Spiegel P</t>
  </si>
  <si>
    <t>Seshan V</t>
  </si>
  <si>
    <t>Alper H</t>
  </si>
  <si>
    <t>Loewen K</t>
  </si>
  <si>
    <t>Rivera-Sepulveda A</t>
  </si>
  <si>
    <t>Konaté A</t>
  </si>
  <si>
    <t>Aziz R</t>
  </si>
  <si>
    <t>Weah V</t>
  </si>
  <si>
    <t>Kamara S</t>
  </si>
  <si>
    <t>Talla Nzussouo N</t>
  </si>
  <si>
    <t>Dickison S</t>
  </si>
  <si>
    <t>Nabian M</t>
  </si>
  <si>
    <t>Soc Psychiatry Psychiatr Epidemiol</t>
  </si>
  <si>
    <t>Ther Hypothermia Temp Manag</t>
  </si>
  <si>
    <t>Dev Psychopathol</t>
  </si>
  <si>
    <t>ANZ J Surg</t>
  </si>
  <si>
    <t>World J Pediatr</t>
  </si>
  <si>
    <t>Emerg Med Clin North Am</t>
  </si>
  <si>
    <t>Med Teach</t>
  </si>
  <si>
    <t>Emergency department syndromic surveillance to investigate the health impact and  factors associated with alcohol intoxication in Reunion Island</t>
  </si>
  <si>
    <t>The State of Emergency Medical Services (EMS) Systems in Africa</t>
  </si>
  <si>
    <t>Systematic review and meta-analysis for the use of ultrasound versus radiology in diagnosing of pneumonia</t>
  </si>
  <si>
    <t xml:space="preserve">Assessment of the Knowledge of Blast Injuries Management among Physicians Working in Tripoli Hospitals (Libya)
</t>
  </si>
  <si>
    <t>Intravenous Versus Nonintravenous Benzodiazepines for the Cessation of Seizures: A Systematic Review and Meta-analysis of Randomized Controlled Trials</t>
  </si>
  <si>
    <t>J Surg</t>
  </si>
  <si>
    <t>Rural Community Disaster Preparedness and Risk Perception in Trujillo, Peru</t>
  </si>
  <si>
    <t>Republic of Senegal Disaster Preparedness and Response Exercise: Lessons Learned and Progress Toward Key Goals</t>
  </si>
  <si>
    <t>Predictors of patient satisfaction in an emergency care centre in central Saudi Arabia: a prospective study</t>
  </si>
  <si>
    <t>Containment of Ebola and Polio in Low-Resource Settings Using Principles and Practices of Emergency Operations Centers in Public Health</t>
  </si>
  <si>
    <t>Taking it Global: Structuring Global Health Education in Residency Training</t>
  </si>
  <si>
    <t>Protocol-based management of 154 cases of pediatric liver abscess</t>
  </si>
  <si>
    <t>Sepsis Resuscitation in Resource-Limited Settings</t>
  </si>
  <si>
    <t>First Responders and Prehospital Care for Road Traffic Injuries in Malawi</t>
  </si>
  <si>
    <t>EMS Systems in Lower-Middle Income Countries: A Literature Review</t>
  </si>
  <si>
    <t>The Birth and Growth of the National Ambulance Service in Ghana</t>
  </si>
  <si>
    <t>A cleaner burning biomass-fuelled cookstove intervention to prevent pneumonia in children under 5 years old in rural Malawi (the Cooking and Pneumonia Study): a cluster randomised controlled trial</t>
  </si>
  <si>
    <t>A randomised experiment comparing low-cost ultrasound gel alternative with commercial gel</t>
  </si>
  <si>
    <t>Evaluation of Hospitals' Disaster Preparedness Plans in the Holy City of Makkah (Mecca): A Cross-Sectional Observation Study</t>
  </si>
  <si>
    <t>Pneumonia prevention: Cost-effectiveness analyses of two vaccines among refugee children aged under two years, Haemophilus influenzae type b-containing and pneumococcal conjugate vaccines, during a humanitarian emergency, Yida camp, South Sudan</t>
  </si>
  <si>
    <t>Characteristics and Outcomes of Pediatric Patients With Ebola Virus Disease Admitted to Treatment Units in Liberia and Sierra Leone: A Retrospective Cohort Study</t>
  </si>
  <si>
    <t>Safety and immunogenicity of a recombinant adenovirus type-5 vector-based Ebola vaccine in healthy adults in Sierra Leone: a single-centre, randomised, double-blind, placebo-controlled, phase 2 trial</t>
  </si>
  <si>
    <t>Complexities of emergency communication: clinicians' perceptions of communication challenges in a trilingual emergency department</t>
  </si>
  <si>
    <t>Pun J</t>
  </si>
  <si>
    <t>Efficacy and effectiveness of an rVSV-vectored vaccine in preventing Ebola virus disease: final results from the Guinea ring vaccination, open-label, cluster-randomised trial (Ebola Ça Suffit!)</t>
  </si>
  <si>
    <t>An Evidence-Based Algorithm for Early Prognosis of Severe Dengue in the Outpatient Setting</t>
  </si>
  <si>
    <t>Road traffic incidents in Uganda: a systematic review study of a five-year trend</t>
  </si>
  <si>
    <t>Proteinuria during dengue fever in children</t>
  </si>
  <si>
    <t>Study of Invasive Pneumococcal Infection in Adults with Reference to Penicillin Resistance</t>
  </si>
  <si>
    <t>Use of antibiotics in children younger than two years in eight countries: a prospective cohort study</t>
  </si>
  <si>
    <t>A comparative assessment of major international disasters: the need for exposure assessment, systematic emergency preparedness, and lifetime health care</t>
  </si>
  <si>
    <t>Impact of a critical health workforce shortage on child health in Zimbabwe: a country case study on progress in child survival, 2000-2013</t>
  </si>
  <si>
    <t>The impact of humanitarian emergencies on the prevalence of violence against children: an evidence-based ecological framework</t>
  </si>
  <si>
    <t>Mapping the process of emergency care at a teaching hospital in Ghana</t>
  </si>
  <si>
    <t>Indoor Temperatures in Patient Waiting Rooms in Eight Rural Primary Health Care Centers in Northern South Africa and the Related Potential Risks to Human Health and Wellbeing</t>
  </si>
  <si>
    <t>Performance of Health Workers Using an Electronic Algorithm for the Management of Childhood Illness in Tanzania: A Pilot Implementation Study</t>
  </si>
  <si>
    <t>The Cost of War on Public Health: An Exploratory Method for Understanding the Impact of Conflict on Public Health in Sri Lanka</t>
  </si>
  <si>
    <t>When Surgical Resources are Severely Constrained, Who Receives Care? Determinants of Access to Orthopaedic Trauma Surgery in Uganda</t>
  </si>
  <si>
    <t>A systematic review of implementation strategies to deliver guidelines on obstetric care practice in low- and middle-income countries</t>
  </si>
  <si>
    <t>A two-phase approach for the identification of refugees with priority need for mental health care in Lebanon: a validation study</t>
  </si>
  <si>
    <t>Global Health and Emergency Care: Defining Clinical Research Priorities</t>
  </si>
  <si>
    <t>Utilization of health care services by migrants in Europe-a systematic literature review</t>
  </si>
  <si>
    <t>Getting It Right the First Time: Defining Regionally Relevant Training Curricula and Provider Core Competencies for Point-of-Care Ultrasound Education on the African Continent</t>
  </si>
  <si>
    <t>Managing Neonatal and Early Childhood Syndromic Sepsis in Sub-District Hospitals in Resource Poor Settings: Improvement in Quality of Care through Introduction of a Package of Interventions in Rural Bangladesh</t>
  </si>
  <si>
    <t>Barriers to surgical care in Nepal</t>
  </si>
  <si>
    <t>International Epidemiological Differences in Acute Poisonings in Pediatric Emergency Departments</t>
  </si>
  <si>
    <t>Earthquake-Related Orthopedic Injuries in Adult Population: A Systematic Review</t>
  </si>
  <si>
    <t>High-flow warm humidified oxygen versus standard low-flow nasal cannula oxygen for moderate bronchiolitis (HFWHO RCT): an open, phase 4, randomised controlled trial</t>
  </si>
  <si>
    <t>Predictive Factors for Fatal Tick-Borne Spotted Fever in Brazil</t>
  </si>
  <si>
    <t>Diagnostic Value and Effect of Bedside Ultrasound in Acute Appendicitis in the Emergency Department</t>
  </si>
  <si>
    <t>Comparison of Epidemiology of the Injuries and Outcomes in Two First-Level Trauma Centers in Colombia Using the Pan-American Trauma Registry System</t>
  </si>
  <si>
    <t>Effect of early tranexamic acid administration on mortality, hysterectomy, and other morbidities in women with post-partum haemorrhage (WOMAN): an international, randomised, double-blind, placebo-controlled trial</t>
  </si>
  <si>
    <t>Road Traffic Injury in Lagos, Nigeria: Assessing Prehospital Care</t>
  </si>
  <si>
    <t>Ibrahim N</t>
  </si>
  <si>
    <t>Predictive value of clinical and laboratory features for the main febrile diseases in children living in Tanzania: A prospective observational study</t>
  </si>
  <si>
    <t>Clinical management of children with fever: a cross-sectional study of quality of care in rural Zambia</t>
  </si>
  <si>
    <t>Evaluation of a social franchising and telemedicine programme and the care provided for childhood diarrhoea and pneumonia, Bihar, India</t>
  </si>
  <si>
    <t>Evaluation of the influenza sentinel surveillance system in Madagascar, 2009-2014</t>
  </si>
  <si>
    <t>Characterization of Differences in Functional Connectivity Associated with Close-Range Blast Exposure</t>
  </si>
  <si>
    <t>Epidemiology of road traffic injury patients presenting to a tertiary hospital in Hyderabad, India</t>
  </si>
  <si>
    <t>Why Do People Choose Emergency and Urgent Care Services? A Rapid Review Utilizing a Systematic Literature Search and Narrative Synthesis</t>
  </si>
  <si>
    <t>Coster J</t>
  </si>
  <si>
    <t>Closing the theory to practice gap for newly qualified doctors: evaluation of a peer-delivered practical skills training course for newly qualified doctors in preparation for clinical practice</t>
  </si>
  <si>
    <t>Postgrad Med J</t>
  </si>
  <si>
    <t>Provision of prehospital emergency medical services in Punjab, Pakistan: Case study of a public sector provider</t>
  </si>
  <si>
    <t>Fatalities from Firearm-Related Injuries in Selected Governorates of Iraq, 2010-2013</t>
  </si>
  <si>
    <t>Nkangu M</t>
  </si>
  <si>
    <t>Management and outcome of traumatic brtain injury patients at Muhimbili Orthopaedic Institute Dar es Salaam Tanzania</t>
  </si>
  <si>
    <t>Chest ultrasound findings in pulmonary tuberculosis</t>
  </si>
  <si>
    <t>Implementation of "Helping Babies Breathe": a 3-year experience in Tanzania</t>
  </si>
  <si>
    <t>Severe Traumatic Brain Injury at a Tertiary Referral Center in Tanzania: Epidemiology and Adherence to Brain Trauma Foundation Guidelines</t>
  </si>
  <si>
    <t>Severe traumatic brain injury at a tertiary referral center in Tanzania: epidemiology and adherence to brain trauma foundation guidelines</t>
  </si>
  <si>
    <t>Categorization and Analysis of Disaster Health Publications: An Inventory</t>
  </si>
  <si>
    <t>The orthopedic trauma symposium: improving care of orthopedic injuries in Haiti</t>
  </si>
  <si>
    <t>Low utility of blood culture in pediatric community-acquired pneumonia: an observational study on 2705 patients admitted to the emergency department</t>
  </si>
  <si>
    <t>Kwon J</t>
  </si>
  <si>
    <t>Direct estimates of cause-specific mortality fractions and rates of under-five deaths in the northern and southern regions of Nigeria by verbal autopsy interview</t>
  </si>
  <si>
    <t>Psychosocial stimulation interventions for children with severe, acute malnutrition: a systematic review</t>
  </si>
  <si>
    <t>Daniel A</t>
  </si>
  <si>
    <t>Solar powered oxygen systems in remote health centers in Papua, New Guinea: a large scale implementation effectiveness trial</t>
  </si>
  <si>
    <t>Mendelsohn J</t>
  </si>
  <si>
    <t>"Even when you are afraid, you stay": provision of maternity care during the ebola virus epidemic: a qualitative study</t>
  </si>
  <si>
    <t>Technological solutions for an effective health surveillance system for road traffic crashes in Burkina Faso</t>
  </si>
  <si>
    <t>Low levels of viral suppression among refugees and host nationals accessing antiretroviral therapy in a Kenyan refugee camp</t>
  </si>
  <si>
    <t>Watson N</t>
  </si>
  <si>
    <t>Data management and data quality in PERCH, a large international case-control study of severe childhood pneumonia</t>
  </si>
  <si>
    <t>Standardized interpretation of chest radiographs in cases of pediatric pneumonia from the PERCH study</t>
  </si>
  <si>
    <t>Thea D</t>
  </si>
  <si>
    <t>Chest radiograph findings in childhood pneumonia cases from the multisite PERCH study</t>
  </si>
  <si>
    <t>Limited utility of polymerase chain reaction in induced sputum specimens for determining the causes of childhood pneumonia in resource-poor settings: findings from the pneumonia etiology reasearch for child health (PERCH) study</t>
  </si>
  <si>
    <t>Moore D</t>
  </si>
  <si>
    <t>Charles A</t>
  </si>
  <si>
    <t>The incremental value of repeated induced sputum and gastric aspirate samples for the diagnosis of pulmonary tuberculosis in youong children with acute community-acquired pneumonia</t>
  </si>
  <si>
    <t>Burn care in low- and middle-income countries</t>
  </si>
  <si>
    <t>Epidemiology of rotavirus infection in children from a rural and urban area, in Maputo, Southern Mozambique, before vaccine introduction</t>
  </si>
  <si>
    <t>The critical role of acute flaccid paralysis surveillance in the global polio eradication initiative</t>
  </si>
  <si>
    <t>Tangermann R</t>
  </si>
  <si>
    <t>Molecular diagnostics for Chagas disease: up to date and novel methodologies</t>
  </si>
  <si>
    <t>A review of patients presenting to accident and emergency department with deliberate self-harm, KwaZulu-Natal, South Africa</t>
  </si>
  <si>
    <t>Ani J</t>
  </si>
  <si>
    <t>The effect of high-dose parenteral sodium selenite in critically ill patients following sepsis: a clinical and mechanistic study</t>
  </si>
  <si>
    <t>Childhood pyogenic septic arthritis as seen in a teaching hospital south east Nigeria</t>
  </si>
  <si>
    <t>Health care workers indicate ill preparedness for Ebola Virus Disease outbreak in Ashanti Region of Ghana</t>
  </si>
  <si>
    <t>Omoke N</t>
  </si>
  <si>
    <t>Liyew E</t>
  </si>
  <si>
    <t>Ahmad M</t>
  </si>
  <si>
    <t>Forman R</t>
  </si>
  <si>
    <t>Antibiotic prescribing and dispensing for acute respiratory infections in children: effectiveness of a multi-faceted intervention for health-care providers in Vietnam</t>
  </si>
  <si>
    <t>Addressing the Global Zika Epidemic Locally: An Interprofessional Model of Universal Screening at One Center</t>
  </si>
  <si>
    <t>Assessment of the effectiveness of a small quantity lipid-based nutrient supplement on reducing anaemia and stunting in refugee populations in the Horn of Africa: Secondary data analysis</t>
  </si>
  <si>
    <t>Treatment outcomes after implementation of an adapted WHO protocol for severe sepsis and septic shock in Haiti</t>
  </si>
  <si>
    <t>Implementing mhGAP training to strengthen existing services for an internally displaced population in Pakistan</t>
  </si>
  <si>
    <t>Renal effects of an emergency department chloride-restrictive intravenous fluid strategy in patients admitted to hospital for more than 48 hours</t>
  </si>
  <si>
    <t>Yunos N</t>
  </si>
  <si>
    <t>Philippine Academy of Rehabilitation Medicine emergency basic relief and medical aid mission project (November 2013-February 2014): the role of physiatrists in Super Typhoon Haiyan</t>
  </si>
  <si>
    <t>Post-disaster mental health and psychosocial support: Experience from the 2015 Nepal earthquake</t>
  </si>
  <si>
    <t>Suicide burden and prevention in Nepal: The need for a national strategy</t>
  </si>
  <si>
    <t>Attacks against health care in Syria, 2015-16: results from a real-time reporting tool</t>
  </si>
  <si>
    <t>Public health information in crisis-affected populations: a review of methods and their use for advocacy and action</t>
  </si>
  <si>
    <t>The humanitarian system is not just broke, but broken: recommendations for future humanitarian action</t>
  </si>
  <si>
    <t>Evidence on public health interventions in humanitarian crises</t>
  </si>
  <si>
    <t>Socioeconomic Determinants of Ciprofloxacin-Resistant Shigella Infections in Bangladeshi Children</t>
  </si>
  <si>
    <t>Pathog Immun</t>
  </si>
  <si>
    <t>Clinical Information Transfer between EMS Staff and Emergency Medicine Assistants during Handover of Trauma Patients</t>
  </si>
  <si>
    <t>Kuhls D</t>
  </si>
  <si>
    <t>Basic Disaster Life Support (BDLS) Training Improves First Responder Confidence to Face Mass-Casualty Incidents in Thailand</t>
  </si>
  <si>
    <t>Interventions for treating patients with chikungunya virus infection-related rheumatic and musculoskeletal disorders: A systematic review</t>
  </si>
  <si>
    <t>Lung ultrasound as a diagnostic tool for radiographically-confirmed pneumonia in low resource settings</t>
  </si>
  <si>
    <t>Respir Med</t>
  </si>
  <si>
    <t>Evaluation of flood preparedness in government healthcare facilities in Eastern Province, Sri Lanka</t>
  </si>
  <si>
    <t>Expected hazards and hospital beds in host cities of the 2014 FIFA World Cup in Brazil</t>
  </si>
  <si>
    <t>Characteristics of Pesticide Poisoning in Rural and Urban Settings in Uganda</t>
  </si>
  <si>
    <t>Understanding the Mental Health Consequences of Family Separation for Refugees: Implications for Policy and Practice</t>
  </si>
  <si>
    <t>Serological, molecular and clinical correlates of dengue from a tertiary care centre in Chennai, India</t>
  </si>
  <si>
    <t>Scott T</t>
  </si>
  <si>
    <t>Am J Med</t>
  </si>
  <si>
    <t>Sex Differences in the Management and 5-Year Outcome of Young Patients (&lt;55 Years) with Acute Coronary Syndromes</t>
  </si>
  <si>
    <t>Injury, intense dust exposure, and chronic disease among survivors of the World Trade Center terrorist attacks of September 11, 2001</t>
  </si>
  <si>
    <t>Inj Epidemiol</t>
  </si>
  <si>
    <t>The Association of Health Literacy With Preventable Emergency Department Visits: A Cross-sectional Study</t>
  </si>
  <si>
    <t>Balakrishnan M</t>
  </si>
  <si>
    <t>Cournoyer A</t>
  </si>
  <si>
    <t>Prehospital Advanced Cardiac Life Support for Out-of-hospital Cardiac Arrest: A Cohort Study</t>
  </si>
  <si>
    <t>Corvetto M</t>
  </si>
  <si>
    <t>Spence R</t>
  </si>
  <si>
    <t>Meyer A</t>
  </si>
  <si>
    <t>Global Threats From Preventable Injuries</t>
  </si>
  <si>
    <t>Trends in traumatic brain injury mortality in China, 2006-2013: A population-based longitudinal study</t>
  </si>
  <si>
    <t>De Silva A</t>
  </si>
  <si>
    <t>Human enteroviruses in cerebrospinal fluid of children with suspected aseptic meningitis: A study in northern Iran</t>
  </si>
  <si>
    <t>Pathogen screening and prognostic factors in children with severe ARDS of pulmonary origin</t>
  </si>
  <si>
    <t>Phung T</t>
  </si>
  <si>
    <t>Viral etiology, seasonality and severity of hospitalized patients with severe acute respiratory infections in the Eastern Mediterranean Region, 2007-2014</t>
  </si>
  <si>
    <t>Horton K</t>
  </si>
  <si>
    <t>Impact of First Aid on Treatment Outcomes for Non-Fatal Injuries in Rural Bangladesh: Findings from an Injury and Demographic Census</t>
  </si>
  <si>
    <t>Hoque D</t>
  </si>
  <si>
    <t>Characteristics of scrub typhus, murine typhus, and Q fever among elderly patients: Prolonged prothrombin time as a predictor for severity</t>
  </si>
  <si>
    <t>Clinical Evaluation of Sepsis-1 and Sepsis-3 in the ICU</t>
  </si>
  <si>
    <t>Healthcare infrastructure capacity to respond to severe acute respiratory infection (SARI) and sepsis in Vietnam: A low-middle income country</t>
  </si>
  <si>
    <t>Epidemiology of Acid-Burns in a Major Referral Hospital in Tehran, Iran</t>
  </si>
  <si>
    <t>Trauma systems around the world: A systematic overview</t>
  </si>
  <si>
    <t>J Trauma Acute Care Surg</t>
  </si>
  <si>
    <t>Zika and Reproductive Rights in Brazil: Challenge to the Right to Health</t>
  </si>
  <si>
    <t>The Association between Periodontal Disease and Preterm Low Birthweight in Kosovo</t>
  </si>
  <si>
    <t>Ng Y</t>
  </si>
  <si>
    <t>The role of dispatch in resuscitation</t>
  </si>
  <si>
    <t>Depression and Anxiety Among Emergency Department Patients: Utilization and Barriers to Care</t>
  </si>
  <si>
    <t>Longer travel time to district hospital worsens neonatal outcomes: a retrospective cross-sectional study of the effect of delays in receiving emergency cesarean section in Rwanda</t>
  </si>
  <si>
    <t>Knockdown and recovery of malaria diagnosis and treatment in Liberia during and after the 2014 Ebola outbreak</t>
  </si>
  <si>
    <t>Global Epidemiology of Dengue Outbreaks in 1990-2015: A Systematic Review and Meta-Analysis</t>
  </si>
  <si>
    <t>Evaluation of evidence for pharmacokinetics-pharmacodynamics-based dose optimization of antimicrobials for treating Gram-negative infections in neonates</t>
  </si>
  <si>
    <t>Islam M</t>
  </si>
  <si>
    <t>Human enteroviruses associated with and without diarrhea in Thailand between 2010 and 2016</t>
  </si>
  <si>
    <t>The Use of Interpreters in Medical Triage during a Refugee Mass-Gathering Incident in Europe</t>
  </si>
  <si>
    <t>Accuracy of Cuff-Measured Blood Pressure: Systematic Reviews and Meta-Analyses</t>
  </si>
  <si>
    <t>Haitian people's expectations regarding post-disaster humanitarian aid teams' actions</t>
  </si>
  <si>
    <t>Persistent diarrhea: a persistent infection with enteropathogens or a gut commensal dysbiosis?</t>
  </si>
  <si>
    <t>Clinical outcomes and mortality before and after implementation of a pediatric sepsis protocol in a limited resource setting: A retrospective cohort study in Bangladesh</t>
  </si>
  <si>
    <t>New Biomarkers and Diagnostic Tools for the Management of Fever in Low- and Middle-Income Countries: An Overview of the Challenges</t>
  </si>
  <si>
    <t>Prenatal particulate matter exposure and wheeze in Mexican children: Effect modification by prenatal psychosocial stress</t>
  </si>
  <si>
    <t>Intravenous caffeine citrate vs. magnesium sulfate for reducing pain in patients with acute migraine headache; a prospective quasi-experimental study</t>
  </si>
  <si>
    <t>Haloperidol for psychosis-induced aggression or agitation (rapid tranquillisation)</t>
  </si>
  <si>
    <t>Population Pharmacokinetic Characteristics of Amikacin in Suspected Cases of Neonatal Sepsis in a Low-Resource African Setting- A Prospective Nonrandomized Single-Site Study</t>
  </si>
  <si>
    <t>Pneumonia in the tropics</t>
  </si>
  <si>
    <t>Emergency Response of Iranian Hospitals Against Disasters: A Practical Framework for Improvement</t>
  </si>
  <si>
    <t>Evaluation of antibody responses to panels of M. tuberculosis antigens as a screening tool for active tuberculosis in Uganda</t>
  </si>
  <si>
    <t>An evaluation of innovative community-based approaches and systematic tuberculosis screening to improve tuberculosis case detection in Ebonyi State, Nigeria</t>
  </si>
  <si>
    <t>Int J Mycobacteriol</t>
  </si>
  <si>
    <t>Application of the qSOFA score to predict mortality in patients with suspected infection in a resource-limited setting in Malawi</t>
  </si>
  <si>
    <t>Infection</t>
  </si>
  <si>
    <t>Huson M</t>
  </si>
  <si>
    <t>Community Health Workers and Disasters: Lessons Learned from the 2015 Earthquake in Nepal</t>
  </si>
  <si>
    <t>Infant Resuscitation Practices of Midwives in a Developing Country</t>
  </si>
  <si>
    <t>Development of a set of community-informed Ebola messages for Sierra Leone</t>
  </si>
  <si>
    <t>Assessing the validity of the Triage Risk Screening Tool in a third world setting</t>
  </si>
  <si>
    <t>Two years retrospective study of maxillofacial trauma at a tertiary center in North West Ethiopia</t>
  </si>
  <si>
    <t>Clinical profile and comorbidity of traumatic brain injury among younger and older men and women- a brief research notes</t>
  </si>
  <si>
    <t>Descriptive analysis of extracorporeal cardiopulmonary resuscitation following out-of-hospital cardiac arrest-An ELSO registry study</t>
  </si>
  <si>
    <t>The Global Health Service Partnership: An Academic-Clinical Partnership to Build Nursing and Medical Capacity in Africa</t>
  </si>
  <si>
    <t>Laryngeal tube suction for airway management during in-hospital emergencies</t>
  </si>
  <si>
    <t>Epidemiology of burn patients presenting to a tertiary hospital emergency department in Lebanon</t>
  </si>
  <si>
    <t>Building Sustainable Partnerships to Strengthen Pediatric Capacity at a Government Hospital in Malawi</t>
  </si>
  <si>
    <t>Oman Med J</t>
  </si>
  <si>
    <t>Challenges in Estimating Vaccine Coverage in Refugee and Displaced Populations: Results From Household Surveys in Jordan and Lebanon</t>
  </si>
  <si>
    <t>J Emerg Manag</t>
  </si>
  <si>
    <t>Evaluation of the association between disaster training and confidence in disaster response among graduate medical trainees: A cross-sectional study</t>
  </si>
  <si>
    <t>Liberia national disaster preparedness coordination exercise: Implementing lessons learned from the West African disaster preparedness initiative</t>
  </si>
  <si>
    <t>A Novel Scenario-Based Interview Tool to Evaluate Nontechnical Skills and Competencies in Global Health Delivery</t>
  </si>
  <si>
    <t>The Nightmares Course: A Longitudinal, Multidisciplinary, Simulation-Based Curriculum to Train and Assess Resident Competence in Resuscitation</t>
  </si>
  <si>
    <t>Head Computed Tomography Scan in Isolated Traumatic Brain Injury in a Low-Income Country</t>
  </si>
  <si>
    <t>Int J Orthop Trauma Nurs</t>
  </si>
  <si>
    <t>Excess mortality due to indirect health effects of the 2011 triple disaster in Fukushima, Japan: a retrospective observational study</t>
  </si>
  <si>
    <t>J Epidemiol Community Health</t>
  </si>
  <si>
    <t>Beneficiaries of conflict: a qualitative study of people's trust in the private health care system in Mogadishu, Somalia</t>
  </si>
  <si>
    <t>Simulation for Assessment of Milestones in Emergency Medicine Residents</t>
  </si>
  <si>
    <t>Climate Change-Related Water Disasters' Impact on Population Health</t>
  </si>
  <si>
    <t>Governing the Lebanese health system: strengthening the national response to the burden of Syrian refugees</t>
  </si>
  <si>
    <t>Etiology of Severe Acute Watery Diarrhea in Children in the Global Rotavirus Surveillance Network Using Quantitative Polymerase Chain Reaction</t>
  </si>
  <si>
    <t>A roadmap for the implementation of mHealth innovations for image-based diagnostic support in clinical and public-health settings: a focus on front-line health workers and health-system organizations</t>
  </si>
  <si>
    <t>TEAM: A Low-Cost Alternative to ATLS for Providing Trauma Care Teaching in Haiti</t>
  </si>
  <si>
    <t>Searching for mortality predictors in trauma patients: a challenging task</t>
  </si>
  <si>
    <t>SCREEN: A simple layperson administered screening algorithm in low resource international settings significantly reduces waiting time for critically ill children in primary healthcare clinics</t>
  </si>
  <si>
    <t>Deep Sequencing of RNA from Blood and Oral Swab Samples Reveals the Presence of Nucleic Acid from a Number of Pathogens in Patients with Acute Ebola Virus Disease and Is Consistent with Bacterial Translocation across the Gut</t>
  </si>
  <si>
    <t xml:space="preserve">Patients Visiting Multiple Emergency Departments: Patterns, Costs, and Risk Factors
</t>
  </si>
  <si>
    <t>Identification and validation of asthma phenotypes in Chinese population using cluster analysis</t>
  </si>
  <si>
    <t>Examining the Use of Magnesium Sulfate to Treat Pregnant Women with Preeclampsia  and Eclampsia- Results of a Program Assessment of Emergency Obstetric Care (EmOC) Training in India</t>
  </si>
  <si>
    <t>Impact of Internally Developed Electronic Prescription on Prescribing Errors at Discharge from the Emergency Department</t>
  </si>
  <si>
    <t>A review of antenatal corticosteroid use in premature neonates in a middle-income country</t>
  </si>
  <si>
    <t>ACCESS TO TERTIARY TRAUMA CARE: CHALLENGES WITHIN A DEVELOPING HEALTH CARE SYSTEM</t>
  </si>
  <si>
    <t>Spectrum of intentional injuries in the juvenile population treated at a level one trauma centre: a South African perspective</t>
  </si>
  <si>
    <t>SCREENING FOR AN OCCULT PENETRATING CARDIAC INJURY USING TRANSOESOPHAGEAL ECHCARDIOGRAPHY (TOE): A PROSPECTIVE STUDY</t>
  </si>
  <si>
    <t>Dell A</t>
  </si>
  <si>
    <t>Global surgery - a review of the paediatric surgical workforce in South Africa</t>
  </si>
  <si>
    <t>Long-term impact of changing childhood malnutrition on rotavirus diarrhoea: two decades of adjusted association with climate and socio-demographic factors from urban Bangladesh</t>
  </si>
  <si>
    <t>The effect of engaging unpaid informal providers on case detection and treatment initiation rates for TB and HIV in rural Malawi (Triage Plus): A cluster randomised health system intervention trial</t>
  </si>
  <si>
    <t>Implementation of broad screening with Ebola rapid diagnostic tests in Forécariah, Guinea</t>
  </si>
  <si>
    <t>Clinical Pathway Produces Sustained Improvement in Acute Gastroenteritis Care</t>
  </si>
  <si>
    <t>Clinical features and seasonality of parechovirus infection in an Asian subtropical city, Hong Kong</t>
  </si>
  <si>
    <t>Chiang G</t>
  </si>
  <si>
    <t>Considerations for use of Ebola vaccine during an emergency response</t>
  </si>
  <si>
    <t>Estimating global, regional and national rotavirus deaths in children aged &lt;5 years: current approaches, new analyses and proposed improvements</t>
  </si>
  <si>
    <t>Seroepidemiology of leptospirosis among febrile patients in a rapidly growing suburban slum and a flood-vulnerable rural district in Mozambique, 2012-2014: Implications for the management of fever</t>
  </si>
  <si>
    <t>Pregnancy Screening before Diagnostic Radiography in Emergency Department; an Educational Review</t>
  </si>
  <si>
    <t>Retention of qualified healthcare workers in rural Senegal: lessons learned from a qualitative study</t>
  </si>
  <si>
    <t>Acute poisonings during pregnancy and in other non-pregnant women in emergency departments of four government hospitals, Addis Ababa, Ethiopia: 2010-2015</t>
  </si>
  <si>
    <t>Sepsis mortality score for the prediction of mortality in septic patients</t>
  </si>
  <si>
    <t>Neonatal resuscitation using a laryngeal mask airway: a randomised trial in Uganda</t>
  </si>
  <si>
    <t>Recent Progress in the Development of Diagnostic Tests for Malaria</t>
  </si>
  <si>
    <t>Mbarouk G</t>
  </si>
  <si>
    <t>Non-communicable diseases in humanitarian settings: ten essential questions</t>
  </si>
  <si>
    <t>Self-efficacy and barriers to disaster evacuation in Hong Kong</t>
  </si>
  <si>
    <t>Newnham E</t>
  </si>
  <si>
    <t>Household costs and time to seek care for pregnancy related complications: the role of results-based financing</t>
  </si>
  <si>
    <t>Changes in cause-specific neonatal and 1-59-month child mortality in India from 2000 to 2015: a nationally representative survey</t>
  </si>
  <si>
    <t>Million Death Study Collaborators</t>
  </si>
  <si>
    <t>Bazie G</t>
  </si>
  <si>
    <t>Critically Ill Patients With the Middle East Respiratory Syndrome: A Multicenter Retrospective Cohort Study</t>
  </si>
  <si>
    <t>Return Visit Admissions May Not Indicate Quality of Emergency Department Care for Children</t>
  </si>
  <si>
    <t>Sills M</t>
  </si>
  <si>
    <t>Correlates of multi-drug non-susceptibility in enteric bacteria isolated from Kenyan children with acute diarrhea</t>
  </si>
  <si>
    <t>Brander R</t>
  </si>
  <si>
    <t>Onwuchekwa C</t>
  </si>
  <si>
    <t>Chymase Level Is a Predictive Biomarker of Dengue Hemorrhagic Fever in Pediatric and Adult Patients</t>
  </si>
  <si>
    <t>de Magalhães-Barbosa M</t>
  </si>
  <si>
    <t>Nasir N</t>
  </si>
  <si>
    <t>Am J Hum Biol</t>
  </si>
  <si>
    <t>Assessment of hemodynamic response to fluid resuscitation of patients with intra-abdominal sepsis in low- and middle-income countries</t>
  </si>
  <si>
    <t>What are the educational and curriculum needs for emergency medical technicians in Taiwan? A scoping review</t>
  </si>
  <si>
    <t>Sacral Fractures and Associated Injuries</t>
  </si>
  <si>
    <t>Global Spine J</t>
  </si>
  <si>
    <t>Pernica J</t>
  </si>
  <si>
    <t>Rapid enteric testing to permit targeted antimicrobial therapy, with and without Lactobacillus reuteri probiotics, for paediatric acute diarrheal disease in Botswana: a pilot, randomized, factorial, controlled trial</t>
  </si>
  <si>
    <t>Behavioral Changes in Children After Emergency Department Procedural Sedation</t>
  </si>
  <si>
    <t>Pearce J</t>
  </si>
  <si>
    <t>Assessment of the Public Health Risks and Impact of a Tornado in Funing, China, 23 June 2016: A Retrospective Analysis</t>
  </si>
  <si>
    <t>Gu Y</t>
  </si>
  <si>
    <t>Clinical Epidemiology of Septic Arthritis Caused by Burkholderia pseudomallei and Other Bacterial Pathogens in Northeast Thailand</t>
  </si>
  <si>
    <t>Morbidities and Outcome of a Neonatal Intensive Care in Western Nepal</t>
  </si>
  <si>
    <t>Violence, insecurity, and the risk of polio: a systemic analysis</t>
  </si>
  <si>
    <t>An audit of traumatic brain injury (TBI) in a busy developing-world trauma service exposes a significant deficit in resources available to manage severe TBI</t>
  </si>
  <si>
    <t>Role of contact tracing in containing the 2014 Ebola outbreak: a review</t>
  </si>
  <si>
    <t>Sawe H</t>
  </si>
  <si>
    <t>Antimicrobial resistance among children in sub-Saharan Africa</t>
  </si>
  <si>
    <t>Clinical Characteristics of Hospitalized Infants With Laboratory-Confirmed Pertussis in Guatemala</t>
  </si>
  <si>
    <t>Can teamwork and situational awareness (SA) in ED resuscitations be improved with a technological cognitive aid? Design and a pilot study of a team situation display</t>
  </si>
  <si>
    <t>Parush A</t>
  </si>
  <si>
    <t>J Biomed Inform</t>
  </si>
  <si>
    <t>Novel use Of Hydroxyurea in an African Region with Malaria (NOHARM): a trial for children with sickle cell anemia</t>
  </si>
  <si>
    <t>Manyilizu W</t>
  </si>
  <si>
    <t>Self-Reported Symptoms and Pesticide Use among Farm Workers in Arusha, Northern Tanzania: A Cross Sectional Study</t>
  </si>
  <si>
    <t>A novel electronic algorithm using host biomarker point-of-care tests for the management of febrile illnesses in Tanzanian children (e-POCT): A randomized, controlled non-inferiority trial</t>
  </si>
  <si>
    <t>Clinical Profile and Management of Patients with Incident and Recurrent Acute Myocardial Infarction in Albania - a Call for More Focus on Prevention Strategies</t>
  </si>
  <si>
    <t>Building and Rebuilding: The National Public Health Laboratory Systems and Services Before and After the Earthquake and Cholera Epidemic, Haiti, 2009-2015</t>
  </si>
  <si>
    <t>Assessment of Drinking Water Sold from Private Sector Kiosks in Post-Earthquake Port-au-Prince, Haiti</t>
  </si>
  <si>
    <t>Strengthening National Disease Surveillance and Response-Haiti, 2010-2015</t>
  </si>
  <si>
    <t>Fitter D</t>
  </si>
  <si>
    <t>Abdelgadir J</t>
  </si>
  <si>
    <t>J Clin Neurosci</t>
  </si>
  <si>
    <t>J Matern Fetal Neonatal Med</t>
  </si>
  <si>
    <t>Goal directed therapy for suspected acute bacterial meningitis in adults and adolescents in sub-Saharan Africa</t>
  </si>
  <si>
    <t>Derivation and validation of a universal vital assessment (UVA) score: a tool for predicting mortality in adult hospitalised patients in sub-Saharan Africa</t>
  </si>
  <si>
    <t>Moore C</t>
  </si>
  <si>
    <t>Poor Access for African Researchers to African Emergency Care Publications: A Cross-sectional Study</t>
  </si>
  <si>
    <t>Characteristics of Emergency Medicine Residency Programs in Colombia</t>
  </si>
  <si>
    <t>A novel, efficient method for estimating the prevalence of acute malnutrition in resource-constrained and crisis-affected settings: A simulation study</t>
  </si>
  <si>
    <t>Emergency obstetric and newborn care signal functions in public and private facilities in Bangladesh</t>
  </si>
  <si>
    <t>A systematic review of emergency department based HIV testing and linkage to care initiatives in low resource settings</t>
  </si>
  <si>
    <t>Serum Cortisol Level in Indian Patients with Severe Sepsis/Septic Shock</t>
  </si>
  <si>
    <t>Children saving lives: Training towards CPR excellence levels in chest compression based on age and physical characteristics</t>
  </si>
  <si>
    <t>El-Awad U</t>
  </si>
  <si>
    <t>Brain Sci</t>
  </si>
  <si>
    <t>Health seeking behavior following snakebites in Sri Lanka- Results of an island wide community based survey</t>
  </si>
  <si>
    <t>A complex intervention to improve implementation of World Health Organization guidelines for diagnosis of severe illness in low-income settings: a quasi-experimental study from Uganda</t>
  </si>
  <si>
    <t>Cummings M</t>
  </si>
  <si>
    <t>Implement Sci</t>
  </si>
  <si>
    <t>Examining critical factors affecting graduate retention from an emergency training program in Addis Ababa, Ethiopia: a qualitative study of stakeholder perspectives</t>
  </si>
  <si>
    <t>Can Med Educ J</t>
  </si>
  <si>
    <t>Kim S</t>
  </si>
  <si>
    <t>Assessment of Competence in Emergency Medicine among Healthcare Professionals in Cameroon</t>
  </si>
  <si>
    <t>J Korean Med Sci</t>
  </si>
  <si>
    <t>Carotid Flow Time Test Performance for the Detection of Dehydration in Children With Diarrhea</t>
  </si>
  <si>
    <t>Gayet-Ageron A</t>
  </si>
  <si>
    <t>Chikungunya Virus Infections Among Infants - WHO Classification not Applicable</t>
  </si>
  <si>
    <t>Longitudinal acquisition of endotracheal intubation skills in novice physicians</t>
  </si>
  <si>
    <t>Trauma: a major cause of death among surgical inpatients of a Nigerian tertiary hospital</t>
  </si>
  <si>
    <t>Childhood tuberculosis is associated with decreased abundance of T cell gene transcripts and impaired T cell function</t>
  </si>
  <si>
    <t>Serum Vitamin D Status and Outcome in Critically Ill Children</t>
  </si>
  <si>
    <t>Clinical Audit of Dengue Related Deaths in 2011-Mayo Hospital Lahore Pakistan</t>
  </si>
  <si>
    <t>Offeddu V</t>
  </si>
  <si>
    <t>Diagnostic Performance of a Saliva Urea Nitrogen Dipstick to Detect Kidney Disease in Malawi</t>
  </si>
  <si>
    <t>Curr Pain Headache Rep</t>
  </si>
  <si>
    <t>Seroprevalence and risk factors of Hepatitis E infection in Jordan's population:  First report</t>
  </si>
  <si>
    <t>CDC Safety Training Course for Ebola Virus Disease Healthcare Workers</t>
  </si>
  <si>
    <t>Emerg Infect Dis</t>
  </si>
  <si>
    <t>Centers for Disease Control and Prevention Public Health Response to Humanitarian Emergencies, 2007-2016</t>
  </si>
  <si>
    <t>Chikungunya outbreak in Delhi, India, 2016: report on coinfection status and comorbid conditions in patients</t>
  </si>
  <si>
    <t>Corticosteroid Therapy for Critically Ill Patients with the Middle East Respiratory Syndrome</t>
  </si>
  <si>
    <t>Am J Respir Crit Care Med</t>
  </si>
  <si>
    <t>Sexual and reproductive health needs and risks of very young adolescent refugees  and migrants from Myanmar living in Thailand</t>
  </si>
  <si>
    <t>Clinical features and treatment of pediatric patients with drug-induced anaphylaxis: a study based on pharmacovigilance data</t>
  </si>
  <si>
    <t>Osong Public Health Res Perspect</t>
  </si>
  <si>
    <t>Cross-National Systematic Review of Neonatal Mortality and Postnatal Newborn Care: Special Focus on Pakistan</t>
  </si>
  <si>
    <t>Authorship, plagiarism and conflict of interest: views and practices from low/middle-income country health researchers</t>
  </si>
  <si>
    <t>Rohwer A</t>
  </si>
  <si>
    <t>Serum folate concentrations, asthma, atopy, and asthma control in Peruvian children</t>
  </si>
  <si>
    <t>Clinical Features and Outcomes of Acute Coronary Syndrome in Women With Previous Pregnancy Complications</t>
  </si>
  <si>
    <t>Can J Cardiol</t>
  </si>
  <si>
    <t>Clinical Outcomes of Minimized Hydrocortisone Dosage of 100 mg/day on Lower Occurrence of Hyperglycemia in Septic Shock Patients</t>
  </si>
  <si>
    <t>Shock</t>
  </si>
  <si>
    <t>A Comprehensive Approach to Motorcycle-Related Head Injury Prevention: Experiences from the Field in Vietnam, Cambodia, and Uganda</t>
  </si>
  <si>
    <t>Assessing health-related quality of life (HRQoL) in survivors of out-of-hospital cardiac arrest: A systematic review of patient-reported outcome measures</t>
  </si>
  <si>
    <t>Haywood K</t>
  </si>
  <si>
    <t>Mpirimbanyi C</t>
  </si>
  <si>
    <t>BMC Surg</t>
  </si>
  <si>
    <t>Cough Due to TB and Other Chronic Infections: CHEST Guideline and Expert Panel Report</t>
  </si>
  <si>
    <t>The national burden of influenza-associated severe acute respiratory illness hospitalization in Rwanda, 2012-2014</t>
  </si>
  <si>
    <t>Clinico-Aetiological Study of Severe and Very Severe Pneumonia in Two Months to Five Years Children in a Tertiary Health Care Centre in Odisha, India</t>
  </si>
  <si>
    <t>Public health implications of complex emergencies and natural disasters</t>
  </si>
  <si>
    <t>High Prevalence of Shigella or Enteroinvasive Escherichia coli Carriage among Residents of an Internally Displaced Persons Camp in South Sudan</t>
  </si>
  <si>
    <t>Dengue fever: Report from the task force on tropical diseases by the World Federation of Societies of Intensive and Critical Care Medicine</t>
  </si>
  <si>
    <t>Amin P</t>
  </si>
  <si>
    <t>Blood/Body Fluid Exposure and Needle Stick/Sharp Injury among Nurses Working in Public Hospitals; Southwest Ethiopia</t>
  </si>
  <si>
    <t>Belachew Y</t>
  </si>
  <si>
    <t>Blasetti A</t>
  </si>
  <si>
    <t>Treatment of Community-Acquired Pneumonia: Are All Countries Treating Children in the Same Way? A Literature Review</t>
  </si>
  <si>
    <t>Diagnosis and treatment of anaphylaxis: there is an urgent needs to implement the use of guidelines</t>
  </si>
  <si>
    <t>Ribeiro M</t>
  </si>
  <si>
    <t>Assessment of life skills of medical students in Mashhad, Iran, in 2015</t>
  </si>
  <si>
    <t>Rezayat A</t>
  </si>
  <si>
    <t>Adolescent and Young Adult Injuries in Developing Economies: A Comparative Analysis from Oman and Kenya</t>
  </si>
  <si>
    <t>Adjunctive rifampicin for Staphylococcus aureus bacteraemia (ARREST): a multicentre, randomised, double-blind, placebo-controlled trial</t>
  </si>
  <si>
    <t>Thwaites G</t>
  </si>
  <si>
    <t>Enhanced case management can be delivered for patients with EVD in Africa: Experience from a UK military Ebola treatment centre in Sierra Leone</t>
  </si>
  <si>
    <t>Clinical utility of an optimised multiplex real-time PCR assay for the identification of pathogens causing sepsis in Vietnamese patients</t>
  </si>
  <si>
    <t>Ngo T</t>
  </si>
  <si>
    <t>Patterns of Injury and Mortality in Pediatric Patients Attending Emergency Department in a Tertiary Care Center in Eastern Nepal</t>
  </si>
  <si>
    <t>A novel scoring system for prediction of esophageal varices in critically ill patients</t>
  </si>
  <si>
    <t>Hanafy A</t>
  </si>
  <si>
    <t>Clin Exp Gastroenterol</t>
  </si>
  <si>
    <t>Material Needs of Emergency Department Patients: A Systematic Review</t>
  </si>
  <si>
    <t>Malecha P</t>
  </si>
  <si>
    <t>The Effect of War on Syrian Refugees With End-Stage Renal Disease</t>
  </si>
  <si>
    <t>Antiplatelet therapy with aspirin, clopidogrel, and dipyridamole versus clopidogrel alone or aspirin and dipyridamole in patients with acute cerebral ischaemia (TARDIS): a randomised, open-label, phase 3 superiority trial</t>
  </si>
  <si>
    <t>Bath P</t>
  </si>
  <si>
    <t>Severe Acute Respiratory Distress Syndrome Using Electrical Activity of the Diaphragm on Weaning from Extracorporeal Membrane Oxygenation</t>
  </si>
  <si>
    <t>Acta Med Okayama</t>
  </si>
  <si>
    <t>A Combined Syndromic Approach to Examine Viral, Bacterial, and Parasitic Agents among Febrile Patients: A Pilot Study in Kilombero, Tanzania</t>
  </si>
  <si>
    <t>High Burden of Stroke Risk Factors in Developing Country- the Case Study of Bosnia-Herzegovina</t>
  </si>
  <si>
    <t>Burdens on emergency responders after a terrorist attack in Berlin</t>
  </si>
  <si>
    <t>Clinical Presentation and Outcomes among Children with Sepsis Presenting to a Public Tertiary Hospital in Tanzania</t>
  </si>
  <si>
    <t>Front Pediatr</t>
  </si>
  <si>
    <t>Clinical and Laboratory Analysis of Patients with Leishmaniasis: A Retrospective Study from a Tertiary Care Center in New Delhi</t>
  </si>
  <si>
    <t>Iran J Parasitol</t>
  </si>
  <si>
    <t>A Comparative Study of In-Hospital Outcome of Patients with ST-Segment Elevation Myocardial Infarction with and Without Diabetes Mellitus, after Thrombolytic Therapy; In Government Hospital of Rajkot, Gujarat, India</t>
  </si>
  <si>
    <t>J Assoc Physicians India</t>
  </si>
  <si>
    <t>Clinical Epidemiology of Head Injury from Road-Traffic Trauma in a Developing Country in the Current Era</t>
  </si>
  <si>
    <t>High Hepatitis E Seroprevalence Among Displaced Persons in South Sudan</t>
  </si>
  <si>
    <t>Paediatr Emerg Care</t>
  </si>
  <si>
    <t>(gray lit)</t>
  </si>
  <si>
    <t>Ul Baset M</t>
  </si>
  <si>
    <t>Pattern of Road Traffic Injuries in Rural Bangladesh: Burden Estimates and Risk Factors</t>
  </si>
  <si>
    <t>Healthc (Amst)</t>
  </si>
  <si>
    <t>Spectrum and outcome of neonatal emergencies seen in a free health-care program in South-Western Nigeria</t>
  </si>
  <si>
    <t xml:space="preserve">Int Emerg Nurs </t>
  </si>
  <si>
    <t xml:space="preserve">Int J Inj Contr Saf Promot </t>
  </si>
  <si>
    <t>Accid Anal Prev</t>
  </si>
  <si>
    <t xml:space="preserve">Int J Ophthalmol </t>
  </si>
  <si>
    <t>Adini B</t>
  </si>
  <si>
    <t>Policies for managing emergency medical services in mass casualty incidents</t>
  </si>
  <si>
    <t>Aduayi O</t>
  </si>
  <si>
    <t>Afriyie D</t>
  </si>
  <si>
    <t>Baig M</t>
  </si>
  <si>
    <t>Economic evaluation of emergency obstetric care training: a systematic review</t>
  </si>
  <si>
    <t>Banke-Thomas A</t>
  </si>
  <si>
    <t>BMC Pregancy Childbirth</t>
  </si>
  <si>
    <t>Exploring the perception of aid organizations' staff about factors affecting management of mass casualty traffic incidents in Iran: a grounded theory study</t>
  </si>
  <si>
    <t>Cardiopulmonary ultrasound for critically ill adults improves diagnostic accuracy in a resource-limited setting: the AFRICA trial</t>
  </si>
  <si>
    <t>Byakika-Kibwika P</t>
  </si>
  <si>
    <t>Prehospital Emergency Medicine at the Beach: What Is the Effect of Fins and Rescue Tubes in Lifesaving and Cardiopulmonary Resuscitation After Rescue?</t>
  </si>
  <si>
    <t>The impact of crowd control measures on the occurrence of stampedes during Mass Gatherings: The Hajj experience</t>
  </si>
  <si>
    <t>A Qualitative Analysis of the Spontaneous Volunteer Response to the 2013 Sudan Floods: Changing the Paradigm</t>
  </si>
  <si>
    <t>JAMA Cardiol</t>
  </si>
  <si>
    <t>Dose of antivenom for the treatment of snakebite with neurotoxic envenoming: Evidence from a randomised controlled trial in Nepal</t>
  </si>
  <si>
    <t>A Review of Nonfatal Drowning in the Pediatric-Age Group: A 10-Year Experience at a University Hospital in Saudi Arabia</t>
  </si>
  <si>
    <t>Crit Ultrasound J</t>
  </si>
  <si>
    <t>Effect of an Early Resuscitation Protocol on In-hospital Mortality Among Adults With Sepsis and Hypotension: A Randomized Clinical Trial</t>
  </si>
  <si>
    <t>Weaknesses and capacities affecting the Prehospital emergency care for victims of road traffic incidents in the greater Kampala metropolitan area: a cross-sectional study</t>
  </si>
  <si>
    <t>An evaluation of Emergency Management of Severe Burn (EMSB) course in Bangladesh: a strategic direction</t>
  </si>
  <si>
    <t>Furuncular myiasis for the Western dermatologist: treatment in outpatient consultation</t>
  </si>
  <si>
    <t>irst Rescue Under the Rubble: The Medical Aid in the First Hours After the Earthquake in Amatrice (Italy) on August 24, 2016</t>
  </si>
  <si>
    <t>Justification for a Nuclear Global Health Workforce: multidisciplinary analysis of risk, survivability &amp; preparedness, with emphasis on the triage management of thermal burns</t>
  </si>
  <si>
    <t xml:space="preserve">Glob Pediatr Health </t>
  </si>
  <si>
    <t>Comparison of trauma care systems in Asian countries: A systematic literature review</t>
  </si>
  <si>
    <t>Food Nutr Bull</t>
  </si>
  <si>
    <t>Ready-to-Use Therapeutic Food Made From Locally Available Food Ingredients Is Well Accepted by Children Having Severe Acute Malnutrition in Bangladesh</t>
  </si>
  <si>
    <t>Choudhury N</t>
  </si>
  <si>
    <t>Delivery arrangements for health systems in low-income countries: an overview of systematic reviews</t>
  </si>
  <si>
    <t>Surg Infect (Larchmt)</t>
  </si>
  <si>
    <t>Corrêa G</t>
  </si>
  <si>
    <t>Review of Recent Large-Scale Burn Disasters Worldwide in Comparison to Preparedness Guidelines</t>
  </si>
  <si>
    <t>Zoonoses Public Health</t>
  </si>
  <si>
    <t>Death audit in the neonatal ICU of a tertiary care hospital in Bangladesh: a retrospective chart review</t>
  </si>
  <si>
    <t>J Public Health (Oxf)</t>
  </si>
  <si>
    <t>Dussault M</t>
  </si>
  <si>
    <t>Measuring the impact of emergency medical services (EMS) on out-of-hospital cardiac arrest survival in a developing country: A key metric for EMS systems' performance</t>
  </si>
  <si>
    <t>Abd ElHafeez S</t>
  </si>
  <si>
    <t>Evaluation of Early Corticosteroid Therapy in Management of Pediatric Septic Shock in Pediatric Intensive Care Patients: A Randomized Clinical Study</t>
  </si>
  <si>
    <t>Finding "hard to find" literature on hard to find groups: A novel technique to search grey literature on refugees and asylum seekers</t>
  </si>
  <si>
    <t>Accuracy of Point-of-care Ultrasonography for Diagnosing Acute Appendicitis: A Systematic Review and Meta-analysis</t>
  </si>
  <si>
    <t>Tetanus a potential public health threat in times of disaster</t>
  </si>
  <si>
    <t>Applying a New Framework for Public Health Systems Recovery following Emergencies and Disasters: The Example of Haiti following a Major Earthquake and Cholera Outbreak</t>
  </si>
  <si>
    <t>Author (Last F)</t>
  </si>
  <si>
    <t>Effect of a bovine colostrum and egg-based intervention in acute childhood diarrhoea</t>
  </si>
  <si>
    <t>Gaensbauer J</t>
  </si>
  <si>
    <t>Gandra S</t>
  </si>
  <si>
    <t>Antibiotics (Basel)</t>
  </si>
  <si>
    <t>Ther Clin Risk Manag</t>
  </si>
  <si>
    <t>Survival status and predictors of mortality among severely acute malnourished children &lt;5 years of age admitted to stabilization centers in Gedeo Zone: a retrospective cohort study</t>
  </si>
  <si>
    <t>Prioritising minimum standards of emergency care for children in resource-limited settings</t>
  </si>
  <si>
    <t>Can J Anaesth</t>
  </si>
  <si>
    <t>Guha-Sapir D</t>
  </si>
  <si>
    <t>Using lot quality assurance sampling to assess access to water, sanitation and hygiene services in a refugee camp setting in South Sudan: a feasibility study</t>
  </si>
  <si>
    <t>Predicting Ebola infection: A malaria-sensitive triage score for Ebola virus disease</t>
  </si>
  <si>
    <t>Hashemi S</t>
  </si>
  <si>
    <t>Pediatric emergency care capacity in a low-resource setting: An assessment of district hospitals in Rwanda</t>
  </si>
  <si>
    <t>Global health training among U.S. residency specialties: a systematic literature review</t>
  </si>
  <si>
    <t>High Frequency of Enteric Protozoan, Viral, and Bacterial Potential Pathogens in Community-Acquired Acute Diarrheal Episodes: Evidence Based on Results of Luminex Gastrointestinal Pathogen Panel Assay</t>
  </si>
  <si>
    <t>Critical Appraisal of Emergency Medicine Educational Research: The Best Publications of 2015</t>
  </si>
  <si>
    <t>Point-of-Care Ultrasound Use, Accuracy, and Impact on Clinical Decision Making in Rwanda Hospitals</t>
  </si>
  <si>
    <t>Ebola Virus Disease and Pregnancy: A Retrospective Cohort Study of Patients Managed at 5 Ebola Treatment Units in West Africa</t>
  </si>
  <si>
    <t>Effects of kneeling posture on chest compression during cardiopulmonary resuscitation in males</t>
  </si>
  <si>
    <t>Ho M</t>
  </si>
  <si>
    <t>An outbreak inside an epidemic: managing an infectious disease outbreak while treating Ebola</t>
  </si>
  <si>
    <t>PeerJ</t>
  </si>
  <si>
    <t>Gastroenteritis Aggressive Versus Slow Treatment For Rehydration (GASTRO). A pilot rehydration study for severe dehydration: WHO plan C versus slower rehydration</t>
  </si>
  <si>
    <t>Delivery as Trauma: A Prospective Time-Cohort Study of Maternal and Perinatal Mortality in Rural Cambodia</t>
  </si>
  <si>
    <t>Comparison of the Mortality in Emergency Department Sepsis Score, Modified Early Warning Score, Rapid Emergency Medicine Score and Rapid Acute Physiology Score for predicting the outcomes of adult splenic abscess patients in the emergency department</t>
  </si>
  <si>
    <t>From Response to Resilience: Working with Cities and City Plans to Address Urban Displacement: Lessons from Amman and Kampala</t>
  </si>
  <si>
    <t>Nanomedicine and advanced technologies for burns: Preventing infection and facilitating wound healing</t>
  </si>
  <si>
    <t>Reliability and validity of emergency department triage tools in low- and middle-income countries: a systematic review</t>
  </si>
  <si>
    <t>Eur J Emerg Med</t>
  </si>
  <si>
    <t>Rapid qualitative research methods during complex health emergencies: A systematic review of the literature</t>
  </si>
  <si>
    <t>Responding to a cVDPV1 outbreak in Ukraine: Implications, challenges and opportunities</t>
  </si>
  <si>
    <t>Characteristics of the injuries of Syrian refugees sustained during the civil war</t>
  </si>
  <si>
    <t>Kocamer Şimşek B</t>
  </si>
  <si>
    <t>Epidemiology and Antibiotic Resistance Phenotypes of Diarrheagenic Escherichia Coli Responsible for Infantile Gastroenteritis in Ouagadougou, Burkina Faso</t>
  </si>
  <si>
    <t>Civilian cerebral gunshot wounds: a South African experience</t>
  </si>
  <si>
    <t>A prospective neurosurgical registry evaluating the clinical care of traumatic brain injury patients presenting to Mulago National Referral Hospital in Uganda</t>
  </si>
  <si>
    <t>Status of trauma quality improvement programs in the Andean region: What foundation do we have to build on</t>
  </si>
  <si>
    <t>Implementation of the World Health Organization Trauma Care Checklist Program in 11 Centers Across Multiple Economic Strata: Effect on Care Process Measures</t>
  </si>
  <si>
    <t>Clinical Update on Dengue, Chikungunya, and Zika: What We Know at the Time of Article Submission</t>
  </si>
  <si>
    <t>Lyons T</t>
  </si>
  <si>
    <t>The epidemiology of sepsis in Brazilian intensive care units (the Sepsis PREvalence Assessment Database, SPREAD): an observational study</t>
  </si>
  <si>
    <t>Mackenzie D</t>
  </si>
  <si>
    <t>Prevalence and antimicrobial susceptibility of Salmonella and Shigella spp. among children with gastroenteritis in an Iranian referral hospital</t>
  </si>
  <si>
    <t>Role of antimicrobials in the treatment of adult patients presenting to the emergency department with acute gastroenteritis - A mini review</t>
  </si>
  <si>
    <t>Mortality and years of life lost by interpersonal violence and self-harm: in Brazil and Brazilian states: analysis of the estimates of the Global Burden of Disease Study, 1990 and 2015</t>
  </si>
  <si>
    <t xml:space="preserve">Suspected infection in afebrile patients: Are they septic? </t>
  </si>
  <si>
    <t>Health needs of older populations affected by humanitarian crises in low- and middle-income countries: a systematic review</t>
  </si>
  <si>
    <t>Pneumonia in the tropics: Report from the Task Force on tropical diseases by the World Federation of Societies of Intensive and Critical Care Medicine</t>
  </si>
  <si>
    <t>Nor M</t>
  </si>
  <si>
    <t>Patients with acute poisoning presenting to an urban emergency department of a tertiary hospital in Tanzania</t>
  </si>
  <si>
    <t>Medical education in difficult circumstances: A global responsibility to contribute</t>
  </si>
  <si>
    <t xml:space="preserve">Development of a respiratory severity score for hospitalized adults in a high HIV prevalence setting South Africa, 2010-2011 </t>
  </si>
  <si>
    <t xml:space="preserve">Vaccinations in migrants and refugees a challenge for European health systems: A systematic review of current scientific evidence </t>
  </si>
  <si>
    <t>Simplified antibiotic regimens for treatment of clinical severe infection in the outpatient setting when referral is not possible for young infants in Pakistan (Simplified Antibiotic Therapy Trial [SATT]): a randomised, open-label, equivalence trial</t>
  </si>
  <si>
    <t>The Treatment of Possible Severe Infection in Infants: An Open Randomized Safety Trial of Parenteral Benzylpenicillin and Gentamicin Versus Ceftriaxone in Infants &lt;60 days of Age in Malawi</t>
  </si>
  <si>
    <t>Molyneux E</t>
  </si>
  <si>
    <t>The West Africa Disaster Preparedness Initiative: Strengthening National Capacities for All-Hazards Disaster Preparedness</t>
  </si>
  <si>
    <t>Emergency general surgery in Rwandan district hospitals: a cross-sectional study of spectrum, management, and patient outcomes</t>
  </si>
  <si>
    <t>Murugiah K</t>
  </si>
  <si>
    <t>Mustufa M</t>
  </si>
  <si>
    <t>Trajectory of cause of death among brought dead neonates in tertiary care public facilities of Pakistan: A multicenter study</t>
  </si>
  <si>
    <t>Clinics (Sao Paulo)</t>
  </si>
  <si>
    <t>Patient characteristics of the Accident and Emergency Department of Kenyatta National Hospital, Nairobi, Kenya: a cross-sectional, prospective analysis</t>
  </si>
  <si>
    <t>Myers J</t>
  </si>
  <si>
    <t>Pediatric Emergency Care Applied Research Network (PECARN) prediction rules in identifying high risk children with mild traumatic brain injury</t>
  </si>
  <si>
    <t>Emergency medical services (EMS) training in Kenya: Findings and recommendations from an educational assessment</t>
  </si>
  <si>
    <t>The perspective of gender on the Ebola virus using a risk management and population health framework: a scoping review</t>
  </si>
  <si>
    <t>The effectiveness and cost-effectiveness of first aid interventions for burns given to caregivers of children: A systematic review</t>
  </si>
  <si>
    <t>Myocardial and haemodynamic responses to two fluid regimens in African children with severe malnutrition and hypovolaemic shock (AFRIM study)</t>
  </si>
  <si>
    <t>Olowe O</t>
  </si>
  <si>
    <t>Rapid Active Sampling Surveys as a Tool to Evaluate Factors Associated with Acute Gastroenteritis and Norovirus Infection among Children in Rural Guatemala</t>
  </si>
  <si>
    <t xml:space="preserve">Firearm injuries received in emergency room of a Nigerian Teaching Hospital: An analysis of pattern, morbidity, and mortality
</t>
  </si>
  <si>
    <t>Computed tomography pattern of traumatic head injury in Niger Delta, Nigeria: A multicenter evaluation</t>
  </si>
  <si>
    <t>Pattern and outcome of acute kidney injury among Sudanese adults admitted to a tertiary level hospital: a retrospective cohort study</t>
  </si>
  <si>
    <t>Osman M</t>
  </si>
  <si>
    <t xml:space="preserve">Acute otitis media guidelines in selected developed and developing countries: uniformity and diversity
</t>
  </si>
  <si>
    <t>Neonatal sepsis in rural India: timing, microbiology and antibiotic resistance in a population-based prospective study in the community setting</t>
  </si>
  <si>
    <t>Sepsis in Haiti: Prevalence, treatment, and outcomes in a Port-au-Prince referral hospital</t>
  </si>
  <si>
    <t>The Development of Standard Operating Procedures for Social Mobilization and Community Engagement in Sierra Leone During the West Africa Ebola Outbreak of 2014-2015</t>
  </si>
  <si>
    <t>Epidemiology of Traumatic Brain Injuries at a Major Government Hospital in Cambodia</t>
  </si>
  <si>
    <t>Collective Review of the Status of Rapid Sequence Intubation Drugs of Choice in Trauma in Low- and Middle-Income Settings (Prehospital, Emergency Department and 
Operating Room Setting)</t>
  </si>
  <si>
    <t>Emergency obstetric care in a rural district of Burundi: What are the surgical needs</t>
  </si>
  <si>
    <t>Evaluating Novel Diagnostics in an Outbreak Setting: Lessons Learned from Ebola</t>
  </si>
  <si>
    <t>Outcome of traumatic brain injury in elderly population: A tertiary centre experience from a developing country</t>
  </si>
  <si>
    <t>Crimean-Congo hemorrhagic fever in pregnancy: A systematic review and case series from Russia, Kazakhstan and Turkey</t>
  </si>
  <si>
    <t>Pshenichnaya N</t>
  </si>
  <si>
    <t>Re-Emerging Vaccine-Preventable Diseases in War-Affected Peoples of the Eastern Mediterranean Region: An update</t>
  </si>
  <si>
    <t xml:space="preserve">The inter-rater reliability and prognostic value of coma scales in Nepali children with acute encephalitis syndrome </t>
  </si>
  <si>
    <t>Int J Health Plann Manage</t>
  </si>
  <si>
    <t>The epidemiology and hotspots of road traffic injuries in Moshi, Tanzania: An observational study</t>
  </si>
  <si>
    <t>Tuberculosis mortality and the male survival deficit in rural South Africa: an observational community cohort study</t>
  </si>
  <si>
    <t>Einstein (Sao Paulo)</t>
  </si>
  <si>
    <t>Ebola virus disease: Report from the task force on tropical diseases by the World Federation of Societies of Intensive and Critical Care Medicine</t>
  </si>
  <si>
    <t>Richards G</t>
  </si>
  <si>
    <t>Evaluation of demands usage and unmet needs for emergency care in Yaounde Cameroon: a cross sectional study</t>
  </si>
  <si>
    <t>Reprod Health Matters</t>
  </si>
  <si>
    <t>Vaccines (Basel)</t>
  </si>
  <si>
    <t>Roberton T</t>
  </si>
  <si>
    <t>J Neurotrauma</t>
  </si>
  <si>
    <t>Presentation management and outcomes of sepsis in adults and children admitted  to a rural Ugandan hospital: A prospective observational cohort study</t>
  </si>
  <si>
    <t>Partial-thickness burn wounds healing by topical treatment: A randomized controlled comparison between silver sulfadiazine and centiderm</t>
  </si>
  <si>
    <t>Saeidinia A</t>
  </si>
  <si>
    <t>Admission delays' magnitude of traumatized patients in the emergency department of a hospital in Egypt: a cross-sectional study</t>
  </si>
  <si>
    <t>Syrian Refugee Women's Health in Lebanon, Turkey, and Jordan and Recommendations for Improved Practice</t>
  </si>
  <si>
    <t>Cost-effectiveness of an electronic clinical decision support system for improving quality of antenatal and childbirth care in rural Tanzania: an intervention study</t>
  </si>
  <si>
    <t>Trauma burden in Tanzania: a one-day survey of all district and regional public hospitals</t>
  </si>
  <si>
    <t>Global respiratory syncytial virus-associated mortality in young children (RSV GOLD): a retrospective case series</t>
  </si>
  <si>
    <t>A scoping review of mentorship of health personnel to improve the quality of health care in low and middle-income countries</t>
  </si>
  <si>
    <t>Feasibility of the modified sequentialorgan function assessment score in aresource-constrained setting: a prospective observational study</t>
  </si>
  <si>
    <t>Sex Differences in Civilian Injury in Baghdad From 2003 to 2014: Results of a Randomized Household Cluster Survey</t>
  </si>
  <si>
    <t>Determinants and Outcome of Metabolic Acidosis in Diarrheal Children Under 5 Years of Age in an Urban Critical Care Ward in Bangladesh</t>
  </si>
  <si>
    <t>Coping and mental health outcomes among Sierra Leonean war-affected youth: Results from a longitudinal study</t>
  </si>
  <si>
    <t>Shortall C</t>
  </si>
  <si>
    <t>On the ferries: the unmet health care needs of transiting refugees in Greece</t>
  </si>
  <si>
    <t>Increased adaptive immune responses and proper feedback regulation protect against clinical dengue</t>
  </si>
  <si>
    <t>Disaster Risk Reduction in Myanmar: A Need for Focus on Community Preparedness and Improved Evaluation of Initiatives</t>
  </si>
  <si>
    <t>Clinical spectrum of electrical burns: A prospective study from the developing world</t>
  </si>
  <si>
    <t>Developing Research in Infectious and Tropical Diseases in Africa: The Paradigm of Senegal</t>
  </si>
  <si>
    <t>The Outcomes of Targeted Temperature Management After Cardiac Arrest at Emergency Department: A Real-World Experience in a Developing Country</t>
  </si>
  <si>
    <t xml:space="preserve">Respiratory syncytial virus hospitalization and mortality: Systematic review and meta-analysis
</t>
  </si>
  <si>
    <t>Psychological Distress and Zika, Dengue and Chikungunya Symptoms Following the 2016 Earthquake in Bahía de Caráquez, Ecuador</t>
  </si>
  <si>
    <t>Systematic review and need assessment of pediatric trauma outcome benchmarking tools for low-resource settings</t>
  </si>
  <si>
    <t>Measuring the Burden of Surgical Disease Averted by Emergency and Essential Surgical Care in a District Hospital in Papua New Guinea</t>
  </si>
  <si>
    <t>Prevalence of Sports Injuries Among 13- to 15-Year-Old Students in 25 Low- and Middle-Income Countries</t>
  </si>
  <si>
    <t>Sun K</t>
  </si>
  <si>
    <t>Comparison of Emergency Medical Services and Trauma Care Systems Among Pan-Asian Countries: An International, Multicenter, Population-Based Survey</t>
  </si>
  <si>
    <t>Clinical and laboratory predictors of death in African children with features of  severe malaria: a systematic review and meta-analysis</t>
  </si>
  <si>
    <t>Epidemiology of influenza in West Africa after the 2009 influenza A(H1N1) pandemic, 2010-2012</t>
  </si>
  <si>
    <t>Generation and Characterization of Antinonstructural Protein 1 Monoclonal Antibodies and Development of Diagnostics for Dengue Virus Serotype 2</t>
  </si>
  <si>
    <t xml:space="preserve">Urban Congolese Refugees in Kenya: The Contingencies of Coping and Resilience in a Context Marked by Structural Vulnerability
</t>
  </si>
  <si>
    <t>Tiwary P</t>
  </si>
  <si>
    <t>Comparison of prehospital triage and five-level triage system at the emergency department</t>
  </si>
  <si>
    <t>J Vasc Surg</t>
  </si>
  <si>
    <t xml:space="preserve">Diagnoses, infections and injuries in Northern Syrian children during the civil war: A cross-sectional study
</t>
  </si>
  <si>
    <t xml:space="preserve">Prediction of Outcome From Adult Bacterial Meningitis in a High-HIV-Seroprevalence, Resource-Poor Setting Using the Malawi Adult Meningitis Score (MAMS)
</t>
  </si>
  <si>
    <t>Walldorf J</t>
  </si>
  <si>
    <t>Improving hospital death certification in Vietnam: results of a pilot study of injury-related fatalities</t>
  </si>
  <si>
    <t>Assessing and Improving Hospital Mass-Casualty Preparedness: A No-Notice Exercise</t>
  </si>
  <si>
    <t>Characteristics and survival of patients with Ebola virus infection, malaria, or both in Sierra Leone: a retrospective cohort study</t>
  </si>
  <si>
    <t>Enhancing Ebola Virus Disease Surveillance and Prevention in Counties Without Confirmed Cases in Rural Liberia: Experiences from Sinoe County During the Flare-up in Monrovia, April to June, 2016</t>
  </si>
  <si>
    <t>The accuracy of the Broselow tape as a weight estimation tool and a drug-dosing guide: A systematic review and meta-analysis</t>
  </si>
  <si>
    <t>Wesemann U</t>
  </si>
  <si>
    <t>Piloting a pediatric trauma course in Western Jamaica: Lessons learned and future directions</t>
  </si>
  <si>
    <t>Continuous positive airway pressure for children with undifferentiated respiratory distress in Ghana: an open-label, cluster, crossover trial</t>
  </si>
  <si>
    <t>Unintentional Child and Adolescent Drowning Mortality from 2000 to 2013 in 21 Countries: Analysis of the WHO Mortality Database</t>
  </si>
  <si>
    <t xml:space="preserve">Understanding the Outcome in the Chinese Changjiang Disaster in 2015: A Retrospective Study
</t>
  </si>
  <si>
    <t xml:space="preserve">Epidemiological Characteristics of Traumatic Spinal Cord Injury in Guangdong, China
</t>
  </si>
  <si>
    <t>Haemophilus influenzae type b carriage and burden of its related diseases in Chinese children: Systematic review and meta-analysis</t>
  </si>
  <si>
    <t>A cross-sectional study of acute diarrhea in Pudong, Shanghai, China: prevalence, risk factors, and healthcare-seeking practices</t>
  </si>
  <si>
    <t>Status of trauma quality improvement programs in the Americas: a survey of trauma care providers</t>
  </si>
  <si>
    <t>Assessing nursing quality in paediatric intensive care units: a cross-sectional study in China</t>
  </si>
  <si>
    <t>Epidemiological analysis and follow-up of human rhinovirus infection in children with asthma exacerbation</t>
  </si>
  <si>
    <t>Matthew Fields J</t>
  </si>
  <si>
    <t>Goodman D</t>
  </si>
  <si>
    <t>Heitz C</t>
  </si>
  <si>
    <t>Keneally R</t>
  </si>
  <si>
    <t>López-Herce J</t>
  </si>
  <si>
    <t>Paediatric cardiopulmonary resuscitation training program in Latin-America: the RIBEPCI experience</t>
  </si>
  <si>
    <t>J Clin Microbiol</t>
  </si>
  <si>
    <t>Prasad G</t>
  </si>
  <si>
    <t>Stuart-Shor E</t>
  </si>
  <si>
    <t>Arch Virol</t>
  </si>
  <si>
    <t>Curr Envir Health Rep</t>
  </si>
  <si>
    <t>1. Clarity   (Rev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</si>
</sst>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0"/>
      <name val="Verdana"/>
    </font>
    <font>
      <sz val="10"/>
      <name val="Verdana"/>
      <family val="2"/>
    </font>
    <font>
      <sz val="8"/>
      <name val="Verdana"/>
      <family val="2"/>
    </font>
    <font>
      <sz val="11"/>
      <name val="Times New Roman"/>
      <family val="1"/>
    </font>
    <font>
      <sz val="11"/>
      <color indexed="8"/>
      <name val="Times New Roman"/>
      <family val="1"/>
    </font>
    <font>
      <b/>
      <sz val="11"/>
      <name val="Times New Roman"/>
      <family val="1"/>
    </font>
    <font>
      <b/>
      <sz val="11"/>
      <color indexed="10"/>
      <name val="Times New Roman"/>
      <family val="1"/>
    </font>
    <font>
      <sz val="9"/>
      <color indexed="81"/>
      <name val="Tahoma"/>
      <family val="2"/>
    </font>
    <font>
      <b/>
      <sz val="9"/>
      <color indexed="81"/>
      <name val="Tahoma"/>
      <family val="2"/>
    </font>
    <font>
      <sz val="11"/>
      <color rgb="FF000000"/>
      <name val="Times New Roman"/>
      <family val="1"/>
    </font>
    <font>
      <sz val="11"/>
      <color theme="1"/>
      <name val="Times New Roman"/>
      <family val="1"/>
    </font>
    <font>
      <sz val="11"/>
      <color rgb="FFFF0000"/>
      <name val="Times New Roman"/>
      <family val="1"/>
    </font>
  </fonts>
  <fills count="21">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44"/>
        <bgColor indexed="64"/>
      </patternFill>
    </fill>
    <fill>
      <patternFill patternType="solid">
        <fgColor theme="5" tint="0.39997558519241921"/>
        <bgColor indexed="64"/>
      </patternFill>
    </fill>
    <fill>
      <patternFill patternType="solid">
        <fgColor rgb="FFFFCC00"/>
        <bgColor indexed="64"/>
      </patternFill>
    </fill>
    <fill>
      <patternFill patternType="solid">
        <fgColor theme="2"/>
        <bgColor indexed="64"/>
      </patternFill>
    </fill>
    <fill>
      <patternFill patternType="solid">
        <fgColor rgb="FFCCFFCC"/>
        <bgColor rgb="FF000000"/>
      </patternFill>
    </fill>
    <fill>
      <patternFill patternType="solid">
        <fgColor rgb="FFCCFFCC"/>
        <bgColor rgb="FFCCFFCC"/>
      </patternFill>
    </fill>
    <fill>
      <patternFill patternType="solid">
        <fgColor rgb="FF969696"/>
        <bgColor rgb="FF969696"/>
      </patternFill>
    </fill>
    <fill>
      <patternFill patternType="solid">
        <fgColor rgb="FFCAFACD"/>
        <bgColor indexed="64"/>
      </patternFill>
    </fill>
    <fill>
      <patternFill patternType="solid">
        <fgColor rgb="FF969696"/>
        <bgColor indexed="64"/>
      </patternFill>
    </fill>
    <fill>
      <patternFill patternType="solid">
        <fgColor rgb="FFCCFFCC"/>
        <bgColor indexed="64"/>
      </patternFill>
    </fill>
    <fill>
      <patternFill patternType="solid">
        <fgColor theme="0"/>
        <bgColor indexed="64"/>
      </patternFill>
    </fill>
    <fill>
      <patternFill patternType="solid">
        <fgColor rgb="FF969696"/>
        <bgColor rgb="FF000000"/>
      </patternFill>
    </fill>
    <fill>
      <patternFill patternType="solid">
        <fgColor rgb="FFCCFFCD"/>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rgb="FFFFC000"/>
        <bgColor rgb="FF000000"/>
      </patternFill>
    </fill>
  </fills>
  <borders count="6">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rgb="FF000000"/>
      </right>
      <top/>
      <bottom/>
      <diagonal/>
    </border>
  </borders>
  <cellStyleXfs count="3">
    <xf numFmtId="0" fontId="0" fillId="0" borderId="0"/>
    <xf numFmtId="0" fontId="1" fillId="0" borderId="0"/>
    <xf numFmtId="0" fontId="1" fillId="0" borderId="0"/>
  </cellStyleXfs>
  <cellXfs count="168">
    <xf numFmtId="0" fontId="0" fillId="0" borderId="0" xfId="0"/>
    <xf numFmtId="0" fontId="3" fillId="0" borderId="0" xfId="0" applyFont="1" applyAlignment="1">
      <alignment horizontal="left" vertical="center"/>
    </xf>
    <xf numFmtId="0" fontId="3" fillId="2" borderId="0" xfId="0" applyFont="1" applyFill="1" applyAlignment="1">
      <alignment horizontal="left" vertical="center"/>
    </xf>
    <xf numFmtId="0" fontId="3" fillId="0" borderId="1"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3" borderId="0" xfId="0" applyFont="1" applyFill="1" applyAlignment="1">
      <alignment horizontal="center" vertical="center" wrapText="1"/>
    </xf>
    <xf numFmtId="0" fontId="3" fillId="0" borderId="0" xfId="0" applyFont="1" applyFill="1" applyAlignment="1">
      <alignment horizontal="center" vertical="center" wrapText="1"/>
    </xf>
    <xf numFmtId="0" fontId="3" fillId="4" borderId="0" xfId="0" applyFont="1" applyFill="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3" borderId="0" xfId="0" applyNumberFormat="1" applyFont="1" applyFill="1" applyAlignment="1">
      <alignment horizontal="center" vertical="center" wrapText="1"/>
    </xf>
    <xf numFmtId="0" fontId="3" fillId="0" borderId="0" xfId="0" applyNumberFormat="1"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xf numFmtId="0" fontId="3" fillId="3" borderId="0" xfId="0" applyFont="1" applyFill="1" applyBorder="1" applyAlignment="1">
      <alignment horizontal="center" vertical="center" wrapText="1"/>
    </xf>
    <xf numFmtId="0" fontId="3" fillId="0" borderId="0" xfId="0" applyFont="1" applyBorder="1" applyAlignment="1">
      <alignment horizontal="center" vertical="center"/>
    </xf>
    <xf numFmtId="0" fontId="3" fillId="3" borderId="0" xfId="0" applyFont="1" applyFill="1" applyAlignment="1">
      <alignment horizontal="center" vertical="center"/>
    </xf>
    <xf numFmtId="0" fontId="3" fillId="0" borderId="0" xfId="0" applyFont="1" applyFill="1" applyAlignment="1">
      <alignment horizontal="center" vertical="center"/>
    </xf>
    <xf numFmtId="0" fontId="3" fillId="4" borderId="0" xfId="0" applyFont="1" applyFill="1" applyAlignment="1">
      <alignment horizontal="center" vertical="center"/>
    </xf>
    <xf numFmtId="0" fontId="3" fillId="0" borderId="0" xfId="0" applyNumberFormat="1" applyFont="1" applyFill="1" applyAlignment="1">
      <alignment horizontal="center" vertical="center"/>
    </xf>
    <xf numFmtId="49" fontId="3" fillId="0" borderId="0" xfId="0" applyNumberFormat="1" applyFont="1" applyBorder="1" applyAlignment="1">
      <alignment horizontal="center" vertical="center" wrapText="1"/>
    </xf>
    <xf numFmtId="0" fontId="4" fillId="3" borderId="0" xfId="0" applyNumberFormat="1" applyFont="1" applyFill="1" applyAlignment="1">
      <alignment horizontal="center" vertical="center"/>
    </xf>
    <xf numFmtId="0" fontId="3" fillId="0"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7" borderId="2" xfId="0" applyFont="1" applyFill="1" applyBorder="1" applyAlignment="1">
      <alignment horizontal="center" vertical="center" wrapText="1"/>
    </xf>
    <xf numFmtId="164" fontId="5" fillId="8" borderId="2" xfId="0" applyNumberFormat="1" applyFont="1" applyFill="1" applyBorder="1" applyAlignment="1">
      <alignment horizontal="center" vertical="center" wrapText="1"/>
    </xf>
    <xf numFmtId="0" fontId="3" fillId="0" borderId="0" xfId="0" applyFont="1" applyAlignment="1">
      <alignment horizontal="center" vertical="center"/>
    </xf>
    <xf numFmtId="0" fontId="9" fillId="0" borderId="0" xfId="0" applyFont="1" applyAlignment="1">
      <alignment horizontal="center" vertical="center"/>
    </xf>
    <xf numFmtId="0" fontId="3" fillId="3" borderId="3" xfId="0" applyFont="1" applyFill="1" applyBorder="1" applyAlignment="1">
      <alignment horizontal="center" vertical="center" wrapText="1"/>
    </xf>
    <xf numFmtId="0" fontId="3" fillId="4" borderId="2" xfId="0" applyFont="1" applyFill="1" applyBorder="1" applyAlignment="1">
      <alignment horizontal="center" vertical="center" wrapText="1"/>
    </xf>
    <xf numFmtId="164" fontId="3" fillId="5" borderId="2" xfId="0" applyNumberFormat="1" applyFont="1" applyFill="1" applyBorder="1" applyAlignment="1">
      <alignment horizontal="center" vertical="center" wrapText="1"/>
    </xf>
    <xf numFmtId="0" fontId="3" fillId="0" borderId="2" xfId="0" applyFont="1" applyFill="1" applyBorder="1" applyAlignment="1">
      <alignment vertical="center" wrapText="1"/>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3" fillId="5" borderId="0" xfId="0" applyFont="1" applyFill="1" applyAlignment="1">
      <alignment horizontal="center" vertical="center" wrapText="1"/>
    </xf>
    <xf numFmtId="0" fontId="10" fillId="0" borderId="2"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9"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1" fontId="3" fillId="0" borderId="0" xfId="0" applyNumberFormat="1" applyFont="1" applyBorder="1" applyAlignment="1">
      <alignment horizontal="center" vertical="center" wrapText="1"/>
    </xf>
    <xf numFmtId="0" fontId="3" fillId="10" borderId="0" xfId="0" applyFont="1" applyFill="1" applyBorder="1" applyAlignment="1">
      <alignment horizontal="center" vertical="center"/>
    </xf>
    <xf numFmtId="0" fontId="3" fillId="11" borderId="0" xfId="0" applyFont="1" applyFill="1" applyBorder="1" applyAlignment="1">
      <alignment horizontal="center" vertical="center"/>
    </xf>
    <xf numFmtId="1" fontId="3" fillId="0" borderId="0" xfId="0" applyNumberFormat="1" applyFont="1" applyAlignment="1">
      <alignment horizontal="center" vertical="center"/>
    </xf>
    <xf numFmtId="0" fontId="3" fillId="9" borderId="0" xfId="0" applyFont="1" applyFill="1" applyAlignment="1">
      <alignment horizontal="center" vertical="center" wrapText="1"/>
    </xf>
    <xf numFmtId="0" fontId="3" fillId="4" borderId="0" xfId="0" applyNumberFormat="1" applyFont="1" applyFill="1" applyAlignment="1">
      <alignment horizontal="center" vertical="center" wrapText="1"/>
    </xf>
    <xf numFmtId="1" fontId="3" fillId="0" borderId="0" xfId="0" applyNumberFormat="1" applyFont="1" applyFill="1" applyBorder="1" applyAlignment="1">
      <alignment horizontal="center" vertical="center" wrapText="1"/>
    </xf>
    <xf numFmtId="0" fontId="3" fillId="0" borderId="0" xfId="0" applyNumberFormat="1" applyFont="1" applyAlignment="1">
      <alignment horizontal="center" vertical="center"/>
    </xf>
    <xf numFmtId="0" fontId="3" fillId="10" borderId="0" xfId="0" applyFont="1" applyFill="1" applyBorder="1" applyAlignment="1">
      <alignment horizontal="center" vertical="center" wrapText="1"/>
    </xf>
    <xf numFmtId="0" fontId="3" fillId="3" borderId="0" xfId="0" applyFont="1" applyFill="1" applyBorder="1" applyAlignment="1">
      <alignment horizontal="center" vertical="center"/>
    </xf>
    <xf numFmtId="0" fontId="9" fillId="10" borderId="0" xfId="0" applyFont="1" applyFill="1" applyBorder="1" applyAlignment="1">
      <alignment horizontal="center" vertical="center"/>
    </xf>
    <xf numFmtId="0" fontId="9" fillId="11" borderId="0"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5" xfId="0" applyFont="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NumberFormat="1" applyFont="1" applyFill="1" applyBorder="1" applyAlignment="1">
      <alignment horizontal="center" vertical="center"/>
    </xf>
    <xf numFmtId="0" fontId="9" fillId="0" borderId="0" xfId="0" applyFont="1" applyAlignment="1">
      <alignment horizontal="center" vertical="center" wrapText="1"/>
    </xf>
    <xf numFmtId="0" fontId="9" fillId="0" borderId="1" xfId="0" applyFont="1" applyBorder="1" applyAlignment="1">
      <alignment horizontal="center" vertical="center" wrapText="1"/>
    </xf>
    <xf numFmtId="0" fontId="9" fillId="12" borderId="0" xfId="0" applyFont="1" applyFill="1" applyAlignment="1">
      <alignment horizontal="center" vertical="center" wrapText="1"/>
    </xf>
    <xf numFmtId="0" fontId="10" fillId="13" borderId="0" xfId="0" applyFont="1" applyFill="1" applyAlignment="1">
      <alignment horizontal="center" vertical="center" wrapText="1"/>
    </xf>
    <xf numFmtId="0" fontId="3" fillId="14" borderId="0" xfId="0" applyFont="1" applyFill="1" applyAlignment="1">
      <alignment horizontal="center" vertical="center"/>
    </xf>
    <xf numFmtId="0" fontId="3" fillId="0" borderId="0"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0" xfId="1"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3" fillId="0" borderId="0" xfId="1" applyNumberFormat="1" applyFont="1" applyFill="1" applyBorder="1" applyAlignment="1">
      <alignment horizontal="center" vertical="center"/>
    </xf>
    <xf numFmtId="0" fontId="9" fillId="0" borderId="0" xfId="0" applyFont="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14" borderId="0" xfId="0" applyFont="1" applyFill="1" applyBorder="1" applyAlignment="1">
      <alignment horizontal="center" vertical="center"/>
    </xf>
    <xf numFmtId="0" fontId="3" fillId="5" borderId="0" xfId="0" applyFont="1" applyFill="1" applyAlignment="1">
      <alignment horizontal="center" vertical="center"/>
    </xf>
    <xf numFmtId="0" fontId="3" fillId="0" borderId="2"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Border="1" applyAlignment="1">
      <alignment horizontal="left" vertical="top"/>
    </xf>
    <xf numFmtId="0" fontId="3" fillId="0" borderId="0" xfId="0" applyFont="1" applyAlignment="1">
      <alignment horizontal="left" vertical="top"/>
    </xf>
    <xf numFmtId="0" fontId="3" fillId="0" borderId="0" xfId="0" applyFont="1" applyFill="1" applyAlignment="1">
      <alignment horizontal="left" vertical="top" wrapText="1"/>
    </xf>
    <xf numFmtId="0" fontId="3" fillId="0" borderId="0" xfId="0" applyFont="1" applyBorder="1" applyAlignment="1">
      <alignment horizontal="left" vertical="top" wrapText="1"/>
    </xf>
    <xf numFmtId="0" fontId="3" fillId="0" borderId="0" xfId="0" applyFont="1" applyFill="1" applyBorder="1" applyAlignment="1">
      <alignment horizontal="left" vertical="top" wrapText="1"/>
    </xf>
    <xf numFmtId="49" fontId="4" fillId="0" borderId="0" xfId="0" applyNumberFormat="1" applyFont="1" applyFill="1" applyBorder="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left" vertical="top"/>
    </xf>
    <xf numFmtId="0" fontId="3" fillId="0" borderId="0" xfId="0" applyFont="1" applyFill="1" applyAlignment="1">
      <alignment horizontal="left" vertical="top"/>
    </xf>
    <xf numFmtId="0" fontId="3" fillId="0" borderId="0" xfId="1" applyFont="1" applyFill="1" applyBorder="1" applyAlignment="1">
      <alignment horizontal="left" vertical="top" wrapText="1"/>
    </xf>
    <xf numFmtId="0" fontId="4" fillId="0" borderId="0" xfId="0" applyNumberFormat="1" applyFont="1" applyFill="1" applyBorder="1" applyAlignment="1">
      <alignment horizontal="left" vertical="top"/>
    </xf>
    <xf numFmtId="0" fontId="3" fillId="0" borderId="0" xfId="0" applyFont="1" applyBorder="1" applyAlignment="1">
      <alignment vertical="top"/>
    </xf>
    <xf numFmtId="0" fontId="3" fillId="0" borderId="0" xfId="0" applyFont="1" applyBorder="1" applyAlignment="1">
      <alignment vertical="top" wrapText="1"/>
    </xf>
    <xf numFmtId="0" fontId="3" fillId="15" borderId="0" xfId="0" applyFont="1" applyFill="1" applyBorder="1" applyAlignment="1">
      <alignment vertical="top" wrapText="1"/>
    </xf>
    <xf numFmtId="0" fontId="3" fillId="0" borderId="0" xfId="0" applyFont="1" applyFill="1" applyBorder="1" applyAlignment="1">
      <alignment vertical="top" wrapText="1"/>
    </xf>
    <xf numFmtId="49" fontId="4" fillId="0" borderId="0" xfId="0" applyNumberFormat="1" applyFont="1" applyFill="1" applyBorder="1" applyAlignment="1">
      <alignment vertical="top" wrapText="1"/>
    </xf>
    <xf numFmtId="49" fontId="3" fillId="0" borderId="0" xfId="0" applyNumberFormat="1" applyFont="1" applyBorder="1" applyAlignment="1">
      <alignment vertical="top" wrapText="1"/>
    </xf>
    <xf numFmtId="0" fontId="3" fillId="0" borderId="0" xfId="1" applyFont="1" applyFill="1" applyBorder="1" applyAlignment="1">
      <alignment vertical="top" wrapText="1"/>
    </xf>
    <xf numFmtId="0" fontId="4" fillId="0" borderId="0" xfId="0" applyFont="1" applyFill="1" applyBorder="1" applyAlignment="1">
      <alignment vertical="top" wrapText="1"/>
    </xf>
    <xf numFmtId="0" fontId="9" fillId="0" borderId="0" xfId="0" applyFont="1" applyBorder="1" applyAlignment="1">
      <alignment vertical="top" wrapText="1"/>
    </xf>
    <xf numFmtId="0" fontId="3" fillId="0" borderId="0" xfId="0" applyFont="1" applyBorder="1" applyAlignment="1">
      <alignment vertical="top" wrapText="1" shrinkToFit="1"/>
    </xf>
    <xf numFmtId="0" fontId="3" fillId="9" borderId="0" xfId="0" applyFont="1" applyFill="1" applyBorder="1" applyAlignment="1">
      <alignment horizontal="center" vertical="center"/>
    </xf>
    <xf numFmtId="0" fontId="3" fillId="16" borderId="0" xfId="0" applyFont="1" applyFill="1" applyBorder="1" applyAlignment="1">
      <alignment horizontal="center" vertical="center"/>
    </xf>
    <xf numFmtId="0" fontId="4" fillId="3" borderId="0" xfId="0" applyNumberFormat="1" applyFont="1" applyFill="1" applyBorder="1" applyAlignment="1">
      <alignment horizontal="center" vertical="center"/>
    </xf>
    <xf numFmtId="0" fontId="3" fillId="3" borderId="0" xfId="0" applyNumberFormat="1" applyFont="1" applyFill="1" applyBorder="1" applyAlignment="1">
      <alignment horizontal="center" vertical="center"/>
    </xf>
    <xf numFmtId="0" fontId="3" fillId="9" borderId="0" xfId="0" applyNumberFormat="1" applyFont="1" applyFill="1" applyBorder="1" applyAlignment="1">
      <alignment horizontal="center" vertical="center"/>
    </xf>
    <xf numFmtId="0" fontId="3" fillId="3" borderId="0" xfId="0" applyNumberFormat="1" applyFont="1" applyFill="1" applyBorder="1" applyAlignment="1">
      <alignment horizontal="center" vertical="center" wrapText="1"/>
    </xf>
    <xf numFmtId="0" fontId="4" fillId="4" borderId="0" xfId="0" applyNumberFormat="1" applyFont="1" applyFill="1" applyBorder="1" applyAlignment="1">
      <alignment horizontal="center" vertical="center"/>
    </xf>
    <xf numFmtId="0" fontId="10" fillId="0" borderId="0" xfId="0" applyFont="1" applyBorder="1" applyAlignment="1">
      <alignment horizontal="center" vertical="center"/>
    </xf>
    <xf numFmtId="0" fontId="4" fillId="4" borderId="0" xfId="0" applyNumberFormat="1" applyFont="1" applyFill="1" applyBorder="1" applyAlignment="1">
      <alignment horizontal="center" vertical="center" wrapText="1"/>
    </xf>
    <xf numFmtId="0" fontId="4" fillId="3" borderId="0" xfId="0" applyNumberFormat="1" applyFont="1" applyFill="1" applyBorder="1" applyAlignment="1">
      <alignment horizontal="center" vertical="center" wrapText="1"/>
    </xf>
    <xf numFmtId="0" fontId="9" fillId="0" borderId="0" xfId="0" applyFont="1" applyFill="1" applyBorder="1" applyAlignment="1">
      <alignment vertical="top" wrapText="1"/>
    </xf>
    <xf numFmtId="0" fontId="4" fillId="0" borderId="0" xfId="0" applyNumberFormat="1" applyFont="1" applyFill="1" applyBorder="1" applyAlignment="1">
      <alignment vertical="top" wrapText="1"/>
    </xf>
    <xf numFmtId="0" fontId="10" fillId="0" borderId="0" xfId="0" applyFont="1" applyBorder="1" applyAlignment="1">
      <alignment vertical="top" wrapText="1"/>
    </xf>
    <xf numFmtId="0" fontId="10" fillId="0" borderId="0" xfId="0" applyFont="1" applyBorder="1" applyAlignment="1">
      <alignment horizontal="center" vertical="center" wrapText="1"/>
    </xf>
    <xf numFmtId="0" fontId="9" fillId="12" borderId="0" xfId="0" applyFont="1" applyFill="1" applyBorder="1" applyAlignment="1">
      <alignment horizontal="center" vertical="center" wrapText="1"/>
    </xf>
    <xf numFmtId="0" fontId="10" fillId="3" borderId="0" xfId="0" applyFont="1" applyFill="1" applyBorder="1" applyAlignment="1">
      <alignment horizontal="center" vertical="center"/>
    </xf>
    <xf numFmtId="0" fontId="10" fillId="0" borderId="0" xfId="0" applyFont="1" applyFill="1" applyBorder="1" applyAlignment="1">
      <alignment horizontal="center" vertical="center"/>
    </xf>
    <xf numFmtId="0" fontId="3" fillId="17" borderId="0" xfId="0" applyFont="1" applyFill="1" applyBorder="1" applyAlignment="1">
      <alignment horizontal="center" vertical="center"/>
    </xf>
    <xf numFmtId="0" fontId="10" fillId="13" borderId="0" xfId="0" applyFont="1" applyFill="1" applyBorder="1" applyAlignment="1">
      <alignment horizontal="center" vertical="center" wrapText="1"/>
    </xf>
    <xf numFmtId="0" fontId="9" fillId="9" borderId="0" xfId="0" applyFont="1" applyFill="1" applyBorder="1" applyAlignment="1">
      <alignment horizontal="center" vertical="center"/>
    </xf>
    <xf numFmtId="0" fontId="3" fillId="18" borderId="0" xfId="0" applyFont="1" applyFill="1" applyBorder="1" applyAlignment="1">
      <alignment horizontal="center" vertical="center"/>
    </xf>
    <xf numFmtId="49" fontId="3" fillId="3" borderId="0" xfId="0" applyNumberFormat="1" applyFont="1" applyFill="1" applyBorder="1" applyAlignment="1">
      <alignment horizontal="center" vertical="center" wrapText="1"/>
    </xf>
    <xf numFmtId="0" fontId="3" fillId="4" borderId="0" xfId="0" applyNumberFormat="1" applyFont="1" applyFill="1" applyBorder="1" applyAlignment="1">
      <alignment horizontal="center" vertical="center" wrapText="1"/>
    </xf>
    <xf numFmtId="0" fontId="10" fillId="9" borderId="0" xfId="0" applyFont="1" applyFill="1" applyBorder="1" applyAlignment="1">
      <alignment horizontal="center" vertical="center"/>
    </xf>
    <xf numFmtId="49" fontId="3" fillId="4" borderId="0" xfId="0" applyNumberFormat="1"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0" borderId="0" xfId="0" applyFont="1" applyBorder="1" applyAlignment="1">
      <alignment horizontal="left" vertical="center"/>
    </xf>
    <xf numFmtId="0" fontId="3" fillId="0" borderId="0" xfId="0" applyFont="1" applyFill="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vertical="center"/>
    </xf>
    <xf numFmtId="0" fontId="3"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Border="1" applyAlignment="1">
      <alignment vertical="center"/>
    </xf>
    <xf numFmtId="0" fontId="3" fillId="0" borderId="0" xfId="0" applyFont="1" applyBorder="1"/>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0" fontId="10" fillId="4" borderId="0" xfId="0" applyFont="1" applyFill="1" applyBorder="1" applyAlignment="1">
      <alignment horizontal="center" vertical="center"/>
    </xf>
    <xf numFmtId="0" fontId="3" fillId="19" borderId="0" xfId="0" applyFont="1" applyFill="1" applyBorder="1" applyAlignment="1">
      <alignment horizontal="center" vertical="center"/>
    </xf>
    <xf numFmtId="0" fontId="9" fillId="16" borderId="0" xfId="0" applyFont="1" applyFill="1" applyBorder="1" applyAlignment="1">
      <alignment horizontal="center" vertical="center"/>
    </xf>
    <xf numFmtId="0" fontId="9" fillId="16" borderId="0" xfId="0" applyNumberFormat="1" applyFont="1" applyFill="1" applyBorder="1" applyAlignment="1">
      <alignment horizontal="center" vertical="center"/>
    </xf>
    <xf numFmtId="0" fontId="9" fillId="9" borderId="0" xfId="0" applyNumberFormat="1" applyFont="1" applyFill="1" applyBorder="1" applyAlignment="1">
      <alignment horizontal="center" vertical="center"/>
    </xf>
    <xf numFmtId="0" fontId="3" fillId="0" borderId="0" xfId="0" applyNumberFormat="1" applyFont="1" applyBorder="1" applyAlignment="1">
      <alignment horizontal="center" vertical="center" wrapText="1"/>
    </xf>
    <xf numFmtId="0" fontId="3" fillId="16" borderId="0" xfId="0" applyNumberFormat="1" applyFont="1" applyFill="1" applyBorder="1" applyAlignment="1">
      <alignment horizontal="center" vertical="center"/>
    </xf>
    <xf numFmtId="49" fontId="4" fillId="0" borderId="0" xfId="0" applyNumberFormat="1" applyFont="1" applyFill="1" applyBorder="1" applyAlignment="1" applyProtection="1">
      <alignment vertical="top" wrapText="1"/>
    </xf>
    <xf numFmtId="49" fontId="4"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Border="1" applyAlignment="1" applyProtection="1">
      <alignment horizontal="left" vertical="center" wrapText="1"/>
    </xf>
    <xf numFmtId="0" fontId="9" fillId="0" borderId="0" xfId="0" applyFont="1" applyFill="1" applyBorder="1" applyAlignment="1">
      <alignment horizontal="center" vertical="center" wrapText="1"/>
    </xf>
    <xf numFmtId="0" fontId="4" fillId="14" borderId="0" xfId="0" applyNumberFormat="1" applyFont="1" applyFill="1" applyBorder="1" applyAlignment="1">
      <alignment horizontal="center" vertical="center" wrapText="1"/>
    </xf>
    <xf numFmtId="0" fontId="4" fillId="14" borderId="0" xfId="0" applyNumberFormat="1" applyFont="1" applyFill="1" applyBorder="1" applyAlignment="1">
      <alignment horizontal="center" vertical="center"/>
    </xf>
    <xf numFmtId="0" fontId="3" fillId="14" borderId="0" xfId="0" applyNumberFormat="1" applyFont="1" applyFill="1" applyBorder="1" applyAlignment="1">
      <alignment horizontal="center" vertical="center" wrapText="1"/>
    </xf>
    <xf numFmtId="0" fontId="3" fillId="14" borderId="0" xfId="0" applyFont="1" applyFill="1" applyBorder="1" applyAlignment="1">
      <alignment horizontal="center" vertical="center" wrapText="1"/>
    </xf>
    <xf numFmtId="0" fontId="3" fillId="14" borderId="0" xfId="1" applyFont="1" applyFill="1" applyBorder="1" applyAlignment="1">
      <alignment horizontal="center" vertical="center"/>
    </xf>
    <xf numFmtId="0" fontId="4" fillId="14" borderId="0" xfId="0" applyFont="1" applyFill="1" applyBorder="1" applyAlignment="1">
      <alignment horizontal="center" vertical="center"/>
    </xf>
    <xf numFmtId="0" fontId="3" fillId="14" borderId="0" xfId="0" applyNumberFormat="1" applyFont="1" applyFill="1" applyBorder="1" applyAlignment="1">
      <alignment horizontal="center" vertical="center"/>
    </xf>
    <xf numFmtId="0" fontId="4" fillId="14" borderId="0" xfId="1" applyNumberFormat="1" applyFont="1" applyFill="1" applyBorder="1" applyAlignment="1">
      <alignment horizontal="center" vertical="center"/>
    </xf>
    <xf numFmtId="0" fontId="4" fillId="14" borderId="0" xfId="0" applyNumberFormat="1" applyFont="1" applyFill="1" applyBorder="1" applyAlignment="1" applyProtection="1">
      <alignment horizontal="center" vertical="center" wrapText="1"/>
    </xf>
    <xf numFmtId="0" fontId="3" fillId="14" borderId="0" xfId="1" applyNumberFormat="1" applyFont="1" applyFill="1" applyBorder="1" applyAlignment="1">
      <alignment horizontal="center" vertical="center"/>
    </xf>
    <xf numFmtId="0" fontId="3" fillId="20" borderId="0" xfId="0" applyFont="1" applyFill="1" applyBorder="1" applyAlignment="1">
      <alignment horizontal="center" vertical="center"/>
    </xf>
    <xf numFmtId="0" fontId="5" fillId="2" borderId="4" xfId="0" applyNumberFormat="1" applyFont="1" applyFill="1" applyBorder="1" applyAlignment="1">
      <alignment horizontal="left" vertical="center" wrapText="1"/>
    </xf>
  </cellXfs>
  <cellStyles count="3">
    <cellStyle name="Normal" xfId="0" builtinId="0"/>
    <cellStyle name="Normal 2" xfId="1" xr:uid="{00000000-0005-0000-0000-000001000000}"/>
    <cellStyle name="Normal 3" xfId="2" xr:uid="{00000000-0005-0000-0000-000002000000}"/>
  </cellStyles>
  <dxfs count="1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50"/>
  <sheetViews>
    <sheetView tabSelected="1" zoomScale="80" zoomScaleNormal="80" workbookViewId="0">
      <pane xSplit="6" ySplit="2" topLeftCell="G3" activePane="bottomRight" state="frozen"/>
      <selection pane="topRight" activeCell="J1" sqref="J1"/>
      <selection pane="bottomLeft" activeCell="A3" sqref="A3"/>
      <selection pane="bottomRight" activeCell="B3" sqref="B3"/>
    </sheetView>
  </sheetViews>
  <sheetFormatPr baseColWidth="10" defaultColWidth="10.6640625" defaultRowHeight="14" x14ac:dyDescent="0.15"/>
  <cols>
    <col min="1" max="1" width="13.83203125" style="92" customWidth="1"/>
    <col min="2" max="2" width="27.83203125" style="92" customWidth="1"/>
    <col min="3" max="3" width="11" style="92" customWidth="1"/>
    <col min="4" max="4" width="10.33203125" style="4" customWidth="1"/>
    <col min="5" max="5" width="9.33203125" style="4" bestFit="1" customWidth="1"/>
    <col min="6" max="6" width="9.33203125" style="4" customWidth="1"/>
    <col min="7" max="7" width="10.33203125" style="67" customWidth="1"/>
    <col min="8" max="8" width="10.33203125" style="17" customWidth="1"/>
    <col min="9" max="9" width="10.33203125" style="67" customWidth="1"/>
    <col min="10" max="10" width="10.33203125" style="17" customWidth="1"/>
    <col min="11" max="12" width="10.33203125" style="18" customWidth="1"/>
    <col min="13" max="13" width="10.33203125" style="67" customWidth="1"/>
    <col min="14" max="14" width="10.33203125" style="17" customWidth="1"/>
    <col min="15" max="15" width="10.33203125" style="67" customWidth="1"/>
    <col min="16" max="16" width="10.33203125" style="17" customWidth="1"/>
    <col min="17" max="17" width="10.33203125" style="67" customWidth="1"/>
    <col min="18" max="18" width="10.33203125" style="27" customWidth="1"/>
    <col min="19" max="19" width="10.33203125" style="77" customWidth="1"/>
    <col min="20" max="21" width="10.6640625" style="27"/>
    <col min="22" max="22" width="13.5" style="27" customWidth="1"/>
    <col min="23" max="23" width="13.6640625" style="27" customWidth="1"/>
    <col min="24" max="25" width="10.6640625" style="27"/>
    <col min="26" max="16384" width="10.6640625" style="13"/>
  </cols>
  <sheetData>
    <row r="1" spans="1:30" s="2" customFormat="1" x14ac:dyDescent="0.15">
      <c r="A1" s="167" t="s">
        <v>1406</v>
      </c>
      <c r="B1" s="167"/>
      <c r="C1" s="167"/>
      <c r="D1" s="167"/>
      <c r="E1" s="167"/>
      <c r="F1" s="167"/>
      <c r="G1" s="34"/>
      <c r="H1" s="34"/>
      <c r="I1" s="34"/>
      <c r="J1" s="34"/>
      <c r="K1" s="7"/>
      <c r="L1" s="7"/>
      <c r="M1" s="34"/>
      <c r="N1" s="34"/>
      <c r="O1" s="34"/>
      <c r="P1" s="34"/>
      <c r="Q1" s="34"/>
      <c r="R1" s="34"/>
      <c r="S1" s="34"/>
      <c r="T1" s="34"/>
      <c r="U1" s="33"/>
      <c r="V1" s="33"/>
      <c r="W1" s="33"/>
      <c r="X1" s="33"/>
      <c r="Y1" s="33"/>
    </row>
    <row r="2" spans="1:30" s="27" customFormat="1" ht="75" x14ac:dyDescent="0.15">
      <c r="A2" s="32" t="s">
        <v>1959</v>
      </c>
      <c r="B2" s="32" t="s">
        <v>14</v>
      </c>
      <c r="C2" s="32" t="s">
        <v>15</v>
      </c>
      <c r="D2" s="22" t="s">
        <v>19</v>
      </c>
      <c r="E2" s="22" t="s">
        <v>18</v>
      </c>
      <c r="F2" s="22" t="s">
        <v>20</v>
      </c>
      <c r="G2" s="23" t="s">
        <v>2123</v>
      </c>
      <c r="H2" s="22" t="s">
        <v>3</v>
      </c>
      <c r="I2" s="23" t="s">
        <v>1</v>
      </c>
      <c r="J2" s="22" t="s">
        <v>0</v>
      </c>
      <c r="K2" s="30" t="s">
        <v>13</v>
      </c>
      <c r="L2" s="30" t="s">
        <v>7</v>
      </c>
      <c r="M2" s="23" t="s">
        <v>8</v>
      </c>
      <c r="N2" s="22" t="s">
        <v>9</v>
      </c>
      <c r="O2" s="23" t="s">
        <v>4</v>
      </c>
      <c r="P2" s="22" t="s">
        <v>5</v>
      </c>
      <c r="Q2" s="23" t="s">
        <v>16</v>
      </c>
      <c r="R2" s="22" t="s">
        <v>17</v>
      </c>
      <c r="S2" s="31" t="s">
        <v>6</v>
      </c>
      <c r="T2" s="24" t="s">
        <v>841</v>
      </c>
      <c r="U2" s="25" t="s">
        <v>842</v>
      </c>
      <c r="V2" s="25" t="s">
        <v>1408</v>
      </c>
      <c r="W2" s="25" t="s">
        <v>1409</v>
      </c>
      <c r="X2" s="25" t="s">
        <v>1407</v>
      </c>
      <c r="Y2" s="26" t="s">
        <v>843</v>
      </c>
    </row>
    <row r="3" spans="1:30" s="127" customFormat="1" ht="63" customHeight="1" x14ac:dyDescent="0.15">
      <c r="A3" s="92" t="s">
        <v>1292</v>
      </c>
      <c r="B3" s="92" t="s">
        <v>1541</v>
      </c>
      <c r="C3" s="92" t="s">
        <v>1909</v>
      </c>
      <c r="D3" s="4" t="s">
        <v>32</v>
      </c>
      <c r="E3" s="4" t="s">
        <v>64</v>
      </c>
      <c r="F3" s="4">
        <v>28065392</v>
      </c>
      <c r="G3" s="40"/>
      <c r="H3" s="40"/>
      <c r="I3" s="14">
        <v>1</v>
      </c>
      <c r="J3" s="12">
        <v>3</v>
      </c>
      <c r="K3" s="14">
        <v>1</v>
      </c>
      <c r="L3" s="12">
        <v>4</v>
      </c>
      <c r="M3" s="14">
        <v>1</v>
      </c>
      <c r="N3" s="12">
        <v>5</v>
      </c>
      <c r="O3" s="14">
        <v>4</v>
      </c>
      <c r="P3" s="12">
        <v>4</v>
      </c>
      <c r="Q3" s="14">
        <f t="shared" ref="Q3:Q66" si="0">G3+I3+K3+M3+O3</f>
        <v>7</v>
      </c>
      <c r="R3" s="12">
        <f t="shared" ref="R3:R66" si="1">H3+J3+L3+N3+P3</f>
        <v>16</v>
      </c>
      <c r="S3" s="126">
        <f t="shared" ref="S3:S66" si="2">AVERAGE(Q3,R3)</f>
        <v>11.5</v>
      </c>
      <c r="T3" s="114">
        <f t="shared" ref="T3:T66" si="3">ABS(Q3-R3)</f>
        <v>9</v>
      </c>
      <c r="U3" s="15">
        <v>7</v>
      </c>
      <c r="V3" s="15">
        <f t="shared" ref="V3:V66" si="4">IF(U3="","",ABS(U3-Q3))</f>
        <v>0</v>
      </c>
      <c r="W3" s="15">
        <f t="shared" ref="W3:W66" si="5">IF(U3="","",ABS(U3-R3))</f>
        <v>9</v>
      </c>
      <c r="X3" s="15">
        <f t="shared" ref="X3:X66" si="6">IF(AND(ISNUMBER(V3),ISNUMBER(W3)),IF(V3&lt;=W3,Q3,R3),"")</f>
        <v>7</v>
      </c>
      <c r="Y3" s="15">
        <f t="shared" ref="Y3:Y66" si="7">IF(U3="",S3,AVERAGE(X3,U3))</f>
        <v>7</v>
      </c>
    </row>
    <row r="4" spans="1:30" s="127" customFormat="1" ht="75" x14ac:dyDescent="0.15">
      <c r="A4" s="92" t="s">
        <v>889</v>
      </c>
      <c r="B4" s="92" t="s">
        <v>1774</v>
      </c>
      <c r="C4" s="92" t="s">
        <v>665</v>
      </c>
      <c r="D4" s="4" t="s">
        <v>30</v>
      </c>
      <c r="E4" s="4" t="s">
        <v>64</v>
      </c>
      <c r="F4" s="4">
        <v>28985844</v>
      </c>
      <c r="G4" s="53"/>
      <c r="H4" s="53"/>
      <c r="I4" s="50">
        <v>5</v>
      </c>
      <c r="J4" s="38">
        <v>4</v>
      </c>
      <c r="K4" s="166">
        <v>4</v>
      </c>
      <c r="L4" s="38">
        <v>4</v>
      </c>
      <c r="M4" s="50">
        <v>5</v>
      </c>
      <c r="N4" s="38">
        <v>3</v>
      </c>
      <c r="O4" s="50">
        <v>5</v>
      </c>
      <c r="P4" s="38">
        <v>3</v>
      </c>
      <c r="Q4" s="14">
        <f t="shared" si="0"/>
        <v>19</v>
      </c>
      <c r="R4" s="12">
        <f t="shared" si="1"/>
        <v>14</v>
      </c>
      <c r="S4" s="126">
        <f t="shared" si="2"/>
        <v>16.5</v>
      </c>
      <c r="T4" s="114">
        <f t="shared" si="3"/>
        <v>5</v>
      </c>
      <c r="U4" s="15"/>
      <c r="V4" s="15" t="str">
        <f t="shared" si="4"/>
        <v/>
      </c>
      <c r="W4" s="15" t="str">
        <f t="shared" si="5"/>
        <v/>
      </c>
      <c r="X4" s="15" t="str">
        <f t="shared" si="6"/>
        <v/>
      </c>
      <c r="Y4" s="15">
        <f t="shared" si="7"/>
        <v>16.5</v>
      </c>
    </row>
    <row r="5" spans="1:30" s="127" customFormat="1" ht="45" x14ac:dyDescent="0.15">
      <c r="A5" s="92" t="s">
        <v>1174</v>
      </c>
      <c r="B5" s="92" t="s">
        <v>1674</v>
      </c>
      <c r="C5" s="92" t="s">
        <v>418</v>
      </c>
      <c r="D5" s="4" t="s">
        <v>32</v>
      </c>
      <c r="E5" s="4" t="s">
        <v>1171</v>
      </c>
      <c r="F5" s="4">
        <v>28741875</v>
      </c>
      <c r="G5" s="53"/>
      <c r="H5" s="53"/>
      <c r="I5" s="50">
        <v>2</v>
      </c>
      <c r="J5" s="38">
        <v>2</v>
      </c>
      <c r="K5" s="50">
        <v>3</v>
      </c>
      <c r="L5" s="38">
        <v>3</v>
      </c>
      <c r="M5" s="50">
        <v>3</v>
      </c>
      <c r="N5" s="38">
        <v>0</v>
      </c>
      <c r="O5" s="50">
        <v>3</v>
      </c>
      <c r="P5" s="38">
        <v>3</v>
      </c>
      <c r="Q5" s="14">
        <f t="shared" si="0"/>
        <v>11</v>
      </c>
      <c r="R5" s="12">
        <f t="shared" si="1"/>
        <v>8</v>
      </c>
      <c r="S5" s="126">
        <f t="shared" si="2"/>
        <v>9.5</v>
      </c>
      <c r="T5" s="114">
        <f t="shared" si="3"/>
        <v>3</v>
      </c>
      <c r="U5" s="15"/>
      <c r="V5" s="15" t="str">
        <f t="shared" si="4"/>
        <v/>
      </c>
      <c r="W5" s="15" t="str">
        <f t="shared" si="5"/>
        <v/>
      </c>
      <c r="X5" s="15" t="str">
        <f t="shared" si="6"/>
        <v/>
      </c>
      <c r="Y5" s="15">
        <f t="shared" si="7"/>
        <v>9.5</v>
      </c>
    </row>
    <row r="6" spans="1:30" s="127" customFormat="1" ht="60" x14ac:dyDescent="0.15">
      <c r="A6" s="95" t="s">
        <v>1953</v>
      </c>
      <c r="B6" s="95" t="s">
        <v>1005</v>
      </c>
      <c r="C6" s="95" t="s">
        <v>996</v>
      </c>
      <c r="D6" s="57" t="s">
        <v>30</v>
      </c>
      <c r="E6" s="57" t="s">
        <v>64</v>
      </c>
      <c r="F6" s="58">
        <v>29215080</v>
      </c>
      <c r="G6" s="53"/>
      <c r="H6" s="53"/>
      <c r="I6" s="157">
        <v>4</v>
      </c>
      <c r="J6" s="61">
        <v>4</v>
      </c>
      <c r="K6" s="157">
        <v>4</v>
      </c>
      <c r="L6" s="61">
        <v>4</v>
      </c>
      <c r="M6" s="157">
        <v>3</v>
      </c>
      <c r="N6" s="61">
        <v>3</v>
      </c>
      <c r="O6" s="157">
        <v>3</v>
      </c>
      <c r="P6" s="61">
        <v>1</v>
      </c>
      <c r="Q6" s="14">
        <f t="shared" si="0"/>
        <v>14</v>
      </c>
      <c r="R6" s="12">
        <f t="shared" si="1"/>
        <v>12</v>
      </c>
      <c r="S6" s="126">
        <f t="shared" si="2"/>
        <v>13</v>
      </c>
      <c r="T6" s="114">
        <f t="shared" si="3"/>
        <v>2</v>
      </c>
      <c r="U6" s="15"/>
      <c r="V6" s="15" t="str">
        <f t="shared" si="4"/>
        <v/>
      </c>
      <c r="W6" s="15" t="str">
        <f t="shared" si="5"/>
        <v/>
      </c>
      <c r="X6" s="15" t="str">
        <f t="shared" si="6"/>
        <v/>
      </c>
      <c r="Y6" s="15">
        <f t="shared" si="7"/>
        <v>13</v>
      </c>
    </row>
    <row r="7" spans="1:30" s="128" customFormat="1" ht="66.75" customHeight="1" x14ac:dyDescent="0.15">
      <c r="A7" s="97" t="s">
        <v>976</v>
      </c>
      <c r="B7" s="97" t="s">
        <v>977</v>
      </c>
      <c r="C7" s="97" t="s">
        <v>978</v>
      </c>
      <c r="D7" s="68" t="s">
        <v>30</v>
      </c>
      <c r="E7" s="68" t="s">
        <v>64</v>
      </c>
      <c r="F7" s="68">
        <v>29051839</v>
      </c>
      <c r="G7" s="53"/>
      <c r="H7" s="53"/>
      <c r="I7" s="165">
        <v>3</v>
      </c>
      <c r="J7" s="70">
        <v>2</v>
      </c>
      <c r="K7" s="160">
        <v>3</v>
      </c>
      <c r="L7" s="70">
        <v>2</v>
      </c>
      <c r="M7" s="160">
        <v>2</v>
      </c>
      <c r="N7" s="70">
        <v>2</v>
      </c>
      <c r="O7" s="160">
        <v>2</v>
      </c>
      <c r="P7" s="70">
        <v>1</v>
      </c>
      <c r="Q7" s="14">
        <f t="shared" si="0"/>
        <v>10</v>
      </c>
      <c r="R7" s="12">
        <f t="shared" si="1"/>
        <v>7</v>
      </c>
      <c r="S7" s="126">
        <f t="shared" si="2"/>
        <v>8.5</v>
      </c>
      <c r="T7" s="114">
        <f t="shared" si="3"/>
        <v>3</v>
      </c>
      <c r="U7" s="15"/>
      <c r="V7" s="15" t="str">
        <f t="shared" si="4"/>
        <v/>
      </c>
      <c r="W7" s="15" t="str">
        <f t="shared" si="5"/>
        <v/>
      </c>
      <c r="X7" s="15" t="str">
        <f t="shared" si="6"/>
        <v/>
      </c>
      <c r="Y7" s="15">
        <f t="shared" si="7"/>
        <v>8.5</v>
      </c>
    </row>
    <row r="8" spans="1:30" s="129" customFormat="1" ht="30" x14ac:dyDescent="0.15">
      <c r="A8" s="92" t="s">
        <v>448</v>
      </c>
      <c r="B8" s="92" t="s">
        <v>449</v>
      </c>
      <c r="C8" s="92" t="s">
        <v>99</v>
      </c>
      <c r="D8" s="4" t="s">
        <v>30</v>
      </c>
      <c r="E8" s="4" t="s">
        <v>64</v>
      </c>
      <c r="F8" s="4">
        <v>27729441</v>
      </c>
      <c r="G8" s="40"/>
      <c r="H8" s="40"/>
      <c r="I8" s="14">
        <v>4</v>
      </c>
      <c r="J8" s="4">
        <v>4</v>
      </c>
      <c r="K8" s="14">
        <v>1</v>
      </c>
      <c r="L8" s="4">
        <v>1</v>
      </c>
      <c r="M8" s="14">
        <v>3</v>
      </c>
      <c r="N8" s="4">
        <v>5</v>
      </c>
      <c r="O8" s="14">
        <v>4</v>
      </c>
      <c r="P8" s="4">
        <v>5</v>
      </c>
      <c r="Q8" s="14">
        <f t="shared" si="0"/>
        <v>12</v>
      </c>
      <c r="R8" s="12">
        <f t="shared" si="1"/>
        <v>15</v>
      </c>
      <c r="S8" s="126">
        <f t="shared" si="2"/>
        <v>13.5</v>
      </c>
      <c r="T8" s="114">
        <f t="shared" si="3"/>
        <v>3</v>
      </c>
      <c r="U8" s="15"/>
      <c r="V8" s="15" t="str">
        <f t="shared" si="4"/>
        <v/>
      </c>
      <c r="W8" s="15" t="str">
        <f t="shared" si="5"/>
        <v/>
      </c>
      <c r="X8" s="15" t="str">
        <f t="shared" si="6"/>
        <v/>
      </c>
      <c r="Y8" s="15">
        <f t="shared" si="7"/>
        <v>13.5</v>
      </c>
    </row>
    <row r="9" spans="1:30" s="128" customFormat="1" ht="45" x14ac:dyDescent="0.15">
      <c r="A9" s="92" t="s">
        <v>1804</v>
      </c>
      <c r="B9" s="92" t="s">
        <v>1379</v>
      </c>
      <c r="C9" s="92" t="s">
        <v>1805</v>
      </c>
      <c r="D9" s="4" t="s">
        <v>30</v>
      </c>
      <c r="E9" s="4" t="s">
        <v>64</v>
      </c>
      <c r="F9" s="114">
        <v>29066002</v>
      </c>
      <c r="G9" s="53"/>
      <c r="H9" s="53"/>
      <c r="I9" s="50">
        <v>4</v>
      </c>
      <c r="J9" s="38">
        <v>4</v>
      </c>
      <c r="K9" s="50">
        <v>2</v>
      </c>
      <c r="L9" s="38">
        <v>3</v>
      </c>
      <c r="M9" s="50">
        <v>5</v>
      </c>
      <c r="N9" s="38">
        <v>3</v>
      </c>
      <c r="O9" s="50">
        <v>2</v>
      </c>
      <c r="P9" s="38">
        <v>3</v>
      </c>
      <c r="Q9" s="14">
        <f t="shared" si="0"/>
        <v>13</v>
      </c>
      <c r="R9" s="12">
        <f t="shared" si="1"/>
        <v>13</v>
      </c>
      <c r="S9" s="126">
        <f t="shared" si="2"/>
        <v>13</v>
      </c>
      <c r="T9" s="114">
        <f t="shared" si="3"/>
        <v>0</v>
      </c>
      <c r="U9" s="15"/>
      <c r="V9" s="15" t="str">
        <f t="shared" si="4"/>
        <v/>
      </c>
      <c r="W9" s="15" t="str">
        <f t="shared" si="5"/>
        <v/>
      </c>
      <c r="X9" s="15" t="str">
        <f t="shared" si="6"/>
        <v/>
      </c>
      <c r="Y9" s="15">
        <f t="shared" si="7"/>
        <v>13</v>
      </c>
    </row>
    <row r="10" spans="1:30" s="154" customFormat="1" ht="60" x14ac:dyDescent="0.15">
      <c r="A10" s="99" t="s">
        <v>1308</v>
      </c>
      <c r="B10" s="99" t="s">
        <v>1309</v>
      </c>
      <c r="C10" s="99" t="s">
        <v>1450</v>
      </c>
      <c r="D10" s="4" t="s">
        <v>30</v>
      </c>
      <c r="E10" s="4" t="s">
        <v>64</v>
      </c>
      <c r="F10" s="4"/>
      <c r="G10" s="53"/>
      <c r="H10" s="53"/>
      <c r="I10" s="50">
        <v>4</v>
      </c>
      <c r="J10" s="38">
        <v>3</v>
      </c>
      <c r="K10" s="50">
        <v>3</v>
      </c>
      <c r="L10" s="38">
        <v>4</v>
      </c>
      <c r="M10" s="50">
        <v>3</v>
      </c>
      <c r="N10" s="38">
        <v>4</v>
      </c>
      <c r="O10" s="50">
        <v>4</v>
      </c>
      <c r="P10" s="38">
        <v>4</v>
      </c>
      <c r="Q10" s="14">
        <f t="shared" si="0"/>
        <v>14</v>
      </c>
      <c r="R10" s="12">
        <f t="shared" si="1"/>
        <v>15</v>
      </c>
      <c r="S10" s="126">
        <f t="shared" si="2"/>
        <v>14.5</v>
      </c>
      <c r="T10" s="114">
        <f t="shared" si="3"/>
        <v>1</v>
      </c>
      <c r="U10" s="15"/>
      <c r="V10" s="15" t="str">
        <f t="shared" si="4"/>
        <v/>
      </c>
      <c r="W10" s="15" t="str">
        <f t="shared" si="5"/>
        <v/>
      </c>
      <c r="X10" s="15" t="str">
        <f t="shared" si="6"/>
        <v/>
      </c>
      <c r="Y10" s="15">
        <f t="shared" si="7"/>
        <v>14.5</v>
      </c>
    </row>
    <row r="11" spans="1:30" s="127" customFormat="1" ht="75" x14ac:dyDescent="0.15">
      <c r="A11" s="144" t="s">
        <v>979</v>
      </c>
      <c r="B11" s="144" t="s">
        <v>980</v>
      </c>
      <c r="C11" s="144" t="s">
        <v>981</v>
      </c>
      <c r="D11" s="145" t="s">
        <v>30</v>
      </c>
      <c r="E11" s="145" t="s">
        <v>64</v>
      </c>
      <c r="F11" s="146">
        <v>29027207</v>
      </c>
      <c r="G11" s="152"/>
      <c r="H11" s="152"/>
      <c r="I11" s="164">
        <v>4</v>
      </c>
      <c r="J11" s="151">
        <v>2</v>
      </c>
      <c r="K11" s="164">
        <v>4</v>
      </c>
      <c r="L11" s="151">
        <v>4</v>
      </c>
      <c r="M11" s="164">
        <v>5</v>
      </c>
      <c r="N11" s="151">
        <v>5</v>
      </c>
      <c r="O11" s="164">
        <v>2</v>
      </c>
      <c r="P11" s="151">
        <v>1</v>
      </c>
      <c r="Q11" s="147">
        <f t="shared" si="0"/>
        <v>15</v>
      </c>
      <c r="R11" s="148">
        <f t="shared" si="1"/>
        <v>12</v>
      </c>
      <c r="S11" s="149">
        <f t="shared" si="2"/>
        <v>13.5</v>
      </c>
      <c r="T11" s="150">
        <f t="shared" si="3"/>
        <v>3</v>
      </c>
      <c r="U11" s="153"/>
      <c r="V11" s="153" t="str">
        <f t="shared" si="4"/>
        <v/>
      </c>
      <c r="W11" s="153" t="str">
        <f t="shared" si="5"/>
        <v/>
      </c>
      <c r="X11" s="153" t="str">
        <f t="shared" si="6"/>
        <v/>
      </c>
      <c r="Y11" s="153">
        <f t="shared" si="7"/>
        <v>13.5</v>
      </c>
    </row>
    <row r="12" spans="1:30" s="127" customFormat="1" ht="90" x14ac:dyDescent="0.15">
      <c r="A12" s="92" t="s">
        <v>103</v>
      </c>
      <c r="B12" s="92" t="s">
        <v>1926</v>
      </c>
      <c r="C12" s="92" t="s">
        <v>104</v>
      </c>
      <c r="D12" s="4" t="s">
        <v>30</v>
      </c>
      <c r="E12" s="4" t="s">
        <v>64</v>
      </c>
      <c r="F12" s="4">
        <v>28754294</v>
      </c>
      <c r="G12" s="40"/>
      <c r="H12" s="40"/>
      <c r="I12" s="14">
        <v>5</v>
      </c>
      <c r="J12" s="12">
        <v>5</v>
      </c>
      <c r="K12" s="14">
        <v>4</v>
      </c>
      <c r="L12" s="12">
        <v>3</v>
      </c>
      <c r="M12" s="14">
        <v>5</v>
      </c>
      <c r="N12" s="12">
        <v>3</v>
      </c>
      <c r="O12" s="14">
        <v>4</v>
      </c>
      <c r="P12" s="12">
        <v>3</v>
      </c>
      <c r="Q12" s="14">
        <f t="shared" si="0"/>
        <v>18</v>
      </c>
      <c r="R12" s="12">
        <f t="shared" si="1"/>
        <v>14</v>
      </c>
      <c r="S12" s="126">
        <f t="shared" si="2"/>
        <v>16</v>
      </c>
      <c r="T12" s="114">
        <f t="shared" si="3"/>
        <v>4</v>
      </c>
      <c r="U12" s="15"/>
      <c r="V12" s="15" t="str">
        <f t="shared" si="4"/>
        <v/>
      </c>
      <c r="W12" s="15" t="str">
        <f t="shared" si="5"/>
        <v/>
      </c>
      <c r="X12" s="15" t="str">
        <f t="shared" si="6"/>
        <v/>
      </c>
      <c r="Y12" s="15">
        <f t="shared" si="7"/>
        <v>16</v>
      </c>
    </row>
    <row r="13" spans="1:30" s="127" customFormat="1" ht="60" x14ac:dyDescent="0.15">
      <c r="A13" s="92" t="s">
        <v>519</v>
      </c>
      <c r="B13" s="92" t="s">
        <v>1910</v>
      </c>
      <c r="C13" s="92" t="s">
        <v>520</v>
      </c>
      <c r="D13" s="4" t="s">
        <v>521</v>
      </c>
      <c r="E13" s="4" t="s">
        <v>64</v>
      </c>
      <c r="F13" s="4">
        <v>28256481</v>
      </c>
      <c r="G13" s="53"/>
      <c r="H13" s="53"/>
      <c r="I13" s="50">
        <v>3</v>
      </c>
      <c r="J13" s="38">
        <v>4</v>
      </c>
      <c r="K13" s="50">
        <v>3</v>
      </c>
      <c r="L13" s="38">
        <v>3</v>
      </c>
      <c r="M13" s="50">
        <v>1</v>
      </c>
      <c r="N13" s="38">
        <v>2</v>
      </c>
      <c r="O13" s="50">
        <v>0</v>
      </c>
      <c r="P13" s="38">
        <v>1</v>
      </c>
      <c r="Q13" s="14">
        <f t="shared" si="0"/>
        <v>7</v>
      </c>
      <c r="R13" s="12">
        <f t="shared" si="1"/>
        <v>10</v>
      </c>
      <c r="S13" s="126">
        <f t="shared" si="2"/>
        <v>8.5</v>
      </c>
      <c r="T13" s="114">
        <f t="shared" si="3"/>
        <v>3</v>
      </c>
      <c r="U13" s="15"/>
      <c r="V13" s="15" t="str">
        <f t="shared" si="4"/>
        <v/>
      </c>
      <c r="W13" s="15" t="str">
        <f t="shared" si="5"/>
        <v/>
      </c>
      <c r="X13" s="15" t="str">
        <f t="shared" si="6"/>
        <v/>
      </c>
      <c r="Y13" s="15">
        <f t="shared" si="7"/>
        <v>8.5</v>
      </c>
      <c r="Z13" s="128"/>
      <c r="AA13" s="128"/>
      <c r="AB13" s="128"/>
      <c r="AC13" s="128"/>
      <c r="AD13" s="128"/>
    </row>
    <row r="14" spans="1:30" s="127" customFormat="1" ht="60" x14ac:dyDescent="0.15">
      <c r="A14" s="94" t="s">
        <v>790</v>
      </c>
      <c r="B14" s="94" t="s">
        <v>1516</v>
      </c>
      <c r="C14" s="94" t="s">
        <v>791</v>
      </c>
      <c r="D14" s="12" t="s">
        <v>30</v>
      </c>
      <c r="E14" s="12" t="s">
        <v>64</v>
      </c>
      <c r="F14" s="12">
        <v>27480456</v>
      </c>
      <c r="G14" s="102"/>
      <c r="H14" s="102"/>
      <c r="I14" s="101">
        <v>4</v>
      </c>
      <c r="J14" s="38">
        <v>4</v>
      </c>
      <c r="K14" s="101">
        <v>4</v>
      </c>
      <c r="L14" s="38">
        <v>4</v>
      </c>
      <c r="M14" s="101">
        <v>1</v>
      </c>
      <c r="N14" s="38">
        <v>4</v>
      </c>
      <c r="O14" s="101">
        <v>4</v>
      </c>
      <c r="P14" s="38">
        <v>3</v>
      </c>
      <c r="Q14" s="14">
        <f t="shared" si="0"/>
        <v>13</v>
      </c>
      <c r="R14" s="12">
        <f t="shared" si="1"/>
        <v>15</v>
      </c>
      <c r="S14" s="126">
        <f t="shared" si="2"/>
        <v>14</v>
      </c>
      <c r="T14" s="114">
        <f t="shared" si="3"/>
        <v>2</v>
      </c>
      <c r="U14" s="15"/>
      <c r="V14" s="15" t="str">
        <f t="shared" si="4"/>
        <v/>
      </c>
      <c r="W14" s="15" t="str">
        <f t="shared" si="5"/>
        <v/>
      </c>
      <c r="X14" s="15" t="str">
        <f t="shared" si="6"/>
        <v/>
      </c>
      <c r="Y14" s="15">
        <f t="shared" si="7"/>
        <v>14</v>
      </c>
    </row>
    <row r="15" spans="1:30" s="127" customFormat="1" ht="60" x14ac:dyDescent="0.15">
      <c r="A15" s="92" t="s">
        <v>834</v>
      </c>
      <c r="B15" s="92" t="s">
        <v>1750</v>
      </c>
      <c r="C15" s="92" t="s">
        <v>835</v>
      </c>
      <c r="D15" s="4" t="s">
        <v>30</v>
      </c>
      <c r="E15" s="4" t="s">
        <v>23</v>
      </c>
      <c r="F15" s="4">
        <v>28894775</v>
      </c>
      <c r="G15" s="103">
        <v>3</v>
      </c>
      <c r="H15" s="38">
        <v>4</v>
      </c>
      <c r="I15" s="103">
        <v>2</v>
      </c>
      <c r="J15" s="38">
        <v>0</v>
      </c>
      <c r="K15" s="107"/>
      <c r="L15" s="53"/>
      <c r="M15" s="103">
        <v>4</v>
      </c>
      <c r="N15" s="38">
        <v>5</v>
      </c>
      <c r="O15" s="103">
        <v>4</v>
      </c>
      <c r="P15" s="38">
        <v>2</v>
      </c>
      <c r="Q15" s="14">
        <f t="shared" si="0"/>
        <v>13</v>
      </c>
      <c r="R15" s="12">
        <f t="shared" si="1"/>
        <v>11</v>
      </c>
      <c r="S15" s="126">
        <f t="shared" si="2"/>
        <v>12</v>
      </c>
      <c r="T15" s="114">
        <f t="shared" si="3"/>
        <v>2</v>
      </c>
      <c r="U15" s="15"/>
      <c r="V15" s="15" t="str">
        <f t="shared" si="4"/>
        <v/>
      </c>
      <c r="W15" s="15" t="str">
        <f t="shared" si="5"/>
        <v/>
      </c>
      <c r="X15" s="15" t="str">
        <f t="shared" si="6"/>
        <v/>
      </c>
      <c r="Y15" s="15">
        <f t="shared" si="7"/>
        <v>12</v>
      </c>
    </row>
    <row r="16" spans="1:30" s="127" customFormat="1" ht="60" x14ac:dyDescent="0.15">
      <c r="A16" s="92" t="s">
        <v>471</v>
      </c>
      <c r="B16" s="92" t="s">
        <v>1442</v>
      </c>
      <c r="C16" s="92" t="s">
        <v>472</v>
      </c>
      <c r="D16" s="4" t="s">
        <v>30</v>
      </c>
      <c r="E16" s="4" t="s">
        <v>64</v>
      </c>
      <c r="F16" s="4">
        <v>27212706</v>
      </c>
      <c r="G16" s="40"/>
      <c r="H16" s="40"/>
      <c r="I16" s="14">
        <v>3</v>
      </c>
      <c r="J16" s="12">
        <v>1</v>
      </c>
      <c r="K16" s="14">
        <v>3</v>
      </c>
      <c r="L16" s="12">
        <v>2</v>
      </c>
      <c r="M16" s="14">
        <v>3</v>
      </c>
      <c r="N16" s="12">
        <v>2</v>
      </c>
      <c r="O16" s="14">
        <v>2</v>
      </c>
      <c r="P16" s="12">
        <v>3</v>
      </c>
      <c r="Q16" s="14">
        <f t="shared" si="0"/>
        <v>11</v>
      </c>
      <c r="R16" s="12">
        <f t="shared" si="1"/>
        <v>8</v>
      </c>
      <c r="S16" s="126">
        <f t="shared" si="2"/>
        <v>9.5</v>
      </c>
      <c r="T16" s="114">
        <f t="shared" si="3"/>
        <v>3</v>
      </c>
      <c r="U16" s="15"/>
      <c r="V16" s="15" t="str">
        <f t="shared" si="4"/>
        <v/>
      </c>
      <c r="W16" s="15" t="str">
        <f t="shared" si="5"/>
        <v/>
      </c>
      <c r="X16" s="15" t="str">
        <f t="shared" si="6"/>
        <v/>
      </c>
      <c r="Y16" s="15">
        <f t="shared" si="7"/>
        <v>9.5</v>
      </c>
    </row>
    <row r="17" spans="1:30" s="127" customFormat="1" ht="60" x14ac:dyDescent="0.15">
      <c r="A17" s="99" t="s">
        <v>1126</v>
      </c>
      <c r="B17" s="99" t="s">
        <v>1903</v>
      </c>
      <c r="C17" s="99" t="s">
        <v>1127</v>
      </c>
      <c r="D17" s="4" t="s">
        <v>30</v>
      </c>
      <c r="E17" s="4" t="s">
        <v>64</v>
      </c>
      <c r="F17" s="74">
        <v>29326652</v>
      </c>
      <c r="G17" s="43"/>
      <c r="H17" s="43"/>
      <c r="I17" s="42">
        <v>3</v>
      </c>
      <c r="J17" s="4">
        <v>3</v>
      </c>
      <c r="K17" s="42">
        <v>3</v>
      </c>
      <c r="L17" s="4">
        <v>4</v>
      </c>
      <c r="M17" s="42">
        <v>1</v>
      </c>
      <c r="N17" s="4">
        <v>3</v>
      </c>
      <c r="O17" s="42">
        <v>2</v>
      </c>
      <c r="P17" s="4">
        <v>3</v>
      </c>
      <c r="Q17" s="14">
        <f t="shared" si="0"/>
        <v>9</v>
      </c>
      <c r="R17" s="12">
        <f t="shared" si="1"/>
        <v>13</v>
      </c>
      <c r="S17" s="126">
        <f t="shared" si="2"/>
        <v>11</v>
      </c>
      <c r="T17" s="114">
        <f t="shared" si="3"/>
        <v>4</v>
      </c>
      <c r="U17" s="15"/>
      <c r="V17" s="15" t="str">
        <f t="shared" si="4"/>
        <v/>
      </c>
      <c r="W17" s="15" t="str">
        <f t="shared" si="5"/>
        <v/>
      </c>
      <c r="X17" s="15" t="str">
        <f t="shared" si="6"/>
        <v/>
      </c>
      <c r="Y17" s="15">
        <f t="shared" si="7"/>
        <v>11</v>
      </c>
    </row>
    <row r="18" spans="1:30" s="127" customFormat="1" ht="75" x14ac:dyDescent="0.15">
      <c r="A18" s="92" t="s">
        <v>209</v>
      </c>
      <c r="B18" s="99" t="s">
        <v>1584</v>
      </c>
      <c r="C18" s="92" t="s">
        <v>95</v>
      </c>
      <c r="D18" s="4" t="s">
        <v>30</v>
      </c>
      <c r="E18" s="4" t="s">
        <v>64</v>
      </c>
      <c r="F18" s="4">
        <v>28562611</v>
      </c>
      <c r="G18" s="40"/>
      <c r="H18" s="40"/>
      <c r="I18" s="14">
        <v>2</v>
      </c>
      <c r="J18" s="12">
        <v>3</v>
      </c>
      <c r="K18" s="14">
        <v>2</v>
      </c>
      <c r="L18" s="12">
        <v>4</v>
      </c>
      <c r="M18" s="14">
        <v>1</v>
      </c>
      <c r="N18" s="12">
        <v>3</v>
      </c>
      <c r="O18" s="14">
        <v>2</v>
      </c>
      <c r="P18" s="12">
        <v>3</v>
      </c>
      <c r="Q18" s="14">
        <f t="shared" si="0"/>
        <v>7</v>
      </c>
      <c r="R18" s="12">
        <f t="shared" si="1"/>
        <v>13</v>
      </c>
      <c r="S18" s="126">
        <f t="shared" si="2"/>
        <v>10</v>
      </c>
      <c r="T18" s="114">
        <f t="shared" si="3"/>
        <v>6</v>
      </c>
      <c r="U18" s="15"/>
      <c r="V18" s="15" t="str">
        <f t="shared" si="4"/>
        <v/>
      </c>
      <c r="W18" s="15" t="str">
        <f t="shared" si="5"/>
        <v/>
      </c>
      <c r="X18" s="15" t="str">
        <f t="shared" si="6"/>
        <v/>
      </c>
      <c r="Y18" s="15">
        <f t="shared" si="7"/>
        <v>10</v>
      </c>
    </row>
    <row r="19" spans="1:30" s="127" customFormat="1" ht="60" x14ac:dyDescent="0.15">
      <c r="A19" s="92" t="s">
        <v>676</v>
      </c>
      <c r="B19" s="92" t="s">
        <v>677</v>
      </c>
      <c r="C19" s="92" t="s">
        <v>78</v>
      </c>
      <c r="D19" s="4" t="s">
        <v>22</v>
      </c>
      <c r="E19" s="4" t="s">
        <v>23</v>
      </c>
      <c r="F19" s="4">
        <v>28416042</v>
      </c>
      <c r="G19" s="50">
        <v>5</v>
      </c>
      <c r="H19" s="38">
        <v>5</v>
      </c>
      <c r="I19" s="50">
        <v>0</v>
      </c>
      <c r="J19" s="38">
        <v>1</v>
      </c>
      <c r="K19" s="53"/>
      <c r="L19" s="53"/>
      <c r="M19" s="50">
        <v>3</v>
      </c>
      <c r="N19" s="38">
        <v>3</v>
      </c>
      <c r="O19" s="50">
        <v>5</v>
      </c>
      <c r="P19" s="38">
        <v>2</v>
      </c>
      <c r="Q19" s="14">
        <f t="shared" si="0"/>
        <v>13</v>
      </c>
      <c r="R19" s="12">
        <f t="shared" si="1"/>
        <v>11</v>
      </c>
      <c r="S19" s="126">
        <f t="shared" si="2"/>
        <v>12</v>
      </c>
      <c r="T19" s="114">
        <f t="shared" si="3"/>
        <v>2</v>
      </c>
      <c r="U19" s="15"/>
      <c r="V19" s="15" t="str">
        <f t="shared" si="4"/>
        <v/>
      </c>
      <c r="W19" s="15" t="str">
        <f t="shared" si="5"/>
        <v/>
      </c>
      <c r="X19" s="15" t="str">
        <f t="shared" si="6"/>
        <v/>
      </c>
      <c r="Y19" s="15">
        <f t="shared" si="7"/>
        <v>12</v>
      </c>
    </row>
    <row r="20" spans="1:30" s="127" customFormat="1" ht="45" x14ac:dyDescent="0.15">
      <c r="A20" s="92" t="s">
        <v>864</v>
      </c>
      <c r="B20" s="92" t="s">
        <v>1785</v>
      </c>
      <c r="C20" s="92" t="s">
        <v>865</v>
      </c>
      <c r="D20" s="12" t="s">
        <v>30</v>
      </c>
      <c r="E20" s="12" t="s">
        <v>64</v>
      </c>
      <c r="F20" s="4">
        <v>29016584</v>
      </c>
      <c r="G20" s="53"/>
      <c r="H20" s="53"/>
      <c r="I20" s="50">
        <v>4</v>
      </c>
      <c r="J20" s="38">
        <v>4</v>
      </c>
      <c r="K20" s="50">
        <v>2</v>
      </c>
      <c r="L20" s="38">
        <v>2</v>
      </c>
      <c r="M20" s="50">
        <v>3</v>
      </c>
      <c r="N20" s="38">
        <v>5</v>
      </c>
      <c r="O20" s="50">
        <v>1</v>
      </c>
      <c r="P20" s="38">
        <v>4</v>
      </c>
      <c r="Q20" s="14">
        <f t="shared" si="0"/>
        <v>10</v>
      </c>
      <c r="R20" s="12">
        <f t="shared" si="1"/>
        <v>15</v>
      </c>
      <c r="S20" s="126">
        <f t="shared" si="2"/>
        <v>12.5</v>
      </c>
      <c r="T20" s="114">
        <f t="shared" si="3"/>
        <v>5</v>
      </c>
      <c r="U20" s="15"/>
      <c r="V20" s="15" t="str">
        <f t="shared" si="4"/>
        <v/>
      </c>
      <c r="W20" s="15" t="str">
        <f t="shared" si="5"/>
        <v/>
      </c>
      <c r="X20" s="15" t="str">
        <f t="shared" si="6"/>
        <v/>
      </c>
      <c r="Y20" s="15">
        <f t="shared" si="7"/>
        <v>12.5</v>
      </c>
    </row>
    <row r="21" spans="1:30" s="127" customFormat="1" ht="75" customHeight="1" x14ac:dyDescent="0.15">
      <c r="A21" s="92" t="s">
        <v>473</v>
      </c>
      <c r="B21" s="99" t="s">
        <v>474</v>
      </c>
      <c r="C21" s="92" t="s">
        <v>1450</v>
      </c>
      <c r="D21" s="4" t="s">
        <v>30</v>
      </c>
      <c r="E21" s="4" t="s">
        <v>64</v>
      </c>
      <c r="F21" s="4"/>
      <c r="G21" s="40"/>
      <c r="H21" s="40"/>
      <c r="I21" s="14">
        <v>4</v>
      </c>
      <c r="J21" s="12">
        <v>3</v>
      </c>
      <c r="K21" s="14">
        <v>4</v>
      </c>
      <c r="L21" s="12">
        <v>4</v>
      </c>
      <c r="M21" s="14">
        <v>3</v>
      </c>
      <c r="N21" s="12">
        <v>3</v>
      </c>
      <c r="O21" s="14">
        <v>2</v>
      </c>
      <c r="P21" s="12">
        <v>3</v>
      </c>
      <c r="Q21" s="14">
        <f t="shared" si="0"/>
        <v>13</v>
      </c>
      <c r="R21" s="12">
        <f t="shared" si="1"/>
        <v>13</v>
      </c>
      <c r="S21" s="126">
        <f t="shared" si="2"/>
        <v>13</v>
      </c>
      <c r="T21" s="114">
        <f t="shared" si="3"/>
        <v>0</v>
      </c>
      <c r="U21" s="15"/>
      <c r="V21" s="15" t="str">
        <f t="shared" si="4"/>
        <v/>
      </c>
      <c r="W21" s="15" t="str">
        <f t="shared" si="5"/>
        <v/>
      </c>
      <c r="X21" s="15" t="str">
        <f t="shared" si="6"/>
        <v/>
      </c>
      <c r="Y21" s="15">
        <f t="shared" si="7"/>
        <v>13</v>
      </c>
    </row>
    <row r="22" spans="1:30" s="127" customFormat="1" ht="45" x14ac:dyDescent="0.15">
      <c r="A22" s="92" t="s">
        <v>1915</v>
      </c>
      <c r="B22" s="92" t="s">
        <v>1916</v>
      </c>
      <c r="C22" s="92" t="s">
        <v>283</v>
      </c>
      <c r="D22" s="4" t="s">
        <v>22</v>
      </c>
      <c r="E22" s="4" t="s">
        <v>23</v>
      </c>
      <c r="F22" s="114">
        <v>28583418</v>
      </c>
      <c r="G22" s="53"/>
      <c r="H22" s="53"/>
      <c r="I22" s="104">
        <v>3</v>
      </c>
      <c r="J22" s="38">
        <v>3</v>
      </c>
      <c r="K22" s="50">
        <v>3</v>
      </c>
      <c r="L22" s="38">
        <v>4</v>
      </c>
      <c r="M22" s="50">
        <v>5</v>
      </c>
      <c r="N22" s="38">
        <v>4</v>
      </c>
      <c r="O22" s="50">
        <v>4</v>
      </c>
      <c r="P22" s="38">
        <v>4</v>
      </c>
      <c r="Q22" s="14">
        <f t="shared" si="0"/>
        <v>15</v>
      </c>
      <c r="R22" s="12">
        <f t="shared" si="1"/>
        <v>15</v>
      </c>
      <c r="S22" s="126">
        <f t="shared" si="2"/>
        <v>15</v>
      </c>
      <c r="T22" s="114">
        <f t="shared" si="3"/>
        <v>0</v>
      </c>
      <c r="U22" s="15"/>
      <c r="V22" s="15" t="str">
        <f t="shared" si="4"/>
        <v/>
      </c>
      <c r="W22" s="15" t="str">
        <f t="shared" si="5"/>
        <v/>
      </c>
      <c r="X22" s="15" t="str">
        <f t="shared" si="6"/>
        <v/>
      </c>
      <c r="Y22" s="15">
        <f t="shared" si="7"/>
        <v>15</v>
      </c>
    </row>
    <row r="23" spans="1:30" s="128" customFormat="1" ht="60" x14ac:dyDescent="0.15">
      <c r="A23" s="92" t="s">
        <v>1917</v>
      </c>
      <c r="B23" s="92" t="s">
        <v>1380</v>
      </c>
      <c r="C23" s="92" t="s">
        <v>1912</v>
      </c>
      <c r="D23" s="4" t="s">
        <v>30</v>
      </c>
      <c r="E23" s="4" t="s">
        <v>64</v>
      </c>
      <c r="F23" s="114">
        <v>27686813</v>
      </c>
      <c r="G23" s="53"/>
      <c r="H23" s="53"/>
      <c r="I23" s="50">
        <v>4</v>
      </c>
      <c r="J23" s="38">
        <v>3</v>
      </c>
      <c r="K23" s="50">
        <v>4</v>
      </c>
      <c r="L23" s="38">
        <v>4</v>
      </c>
      <c r="M23" s="50">
        <v>3</v>
      </c>
      <c r="N23" s="38">
        <v>3</v>
      </c>
      <c r="O23" s="50">
        <v>3</v>
      </c>
      <c r="P23" s="38">
        <v>2</v>
      </c>
      <c r="Q23" s="14">
        <f t="shared" si="0"/>
        <v>14</v>
      </c>
      <c r="R23" s="12">
        <f t="shared" si="1"/>
        <v>12</v>
      </c>
      <c r="S23" s="126">
        <f t="shared" si="2"/>
        <v>13</v>
      </c>
      <c r="T23" s="114">
        <f t="shared" si="3"/>
        <v>2</v>
      </c>
      <c r="U23" s="15"/>
      <c r="V23" s="15" t="str">
        <f t="shared" si="4"/>
        <v/>
      </c>
      <c r="W23" s="15" t="str">
        <f t="shared" si="5"/>
        <v/>
      </c>
      <c r="X23" s="15" t="str">
        <f t="shared" si="6"/>
        <v/>
      </c>
      <c r="Y23" s="15">
        <f t="shared" si="7"/>
        <v>13</v>
      </c>
    </row>
    <row r="24" spans="1:30" s="127" customFormat="1" ht="60" x14ac:dyDescent="0.15">
      <c r="A24" s="92" t="s">
        <v>1918</v>
      </c>
      <c r="B24" s="92" t="s">
        <v>1381</v>
      </c>
      <c r="C24" s="92" t="s">
        <v>1382</v>
      </c>
      <c r="D24" s="4" t="s">
        <v>30</v>
      </c>
      <c r="E24" s="4" t="s">
        <v>64</v>
      </c>
      <c r="F24" s="114">
        <v>28657382</v>
      </c>
      <c r="G24" s="53"/>
      <c r="H24" s="53"/>
      <c r="I24" s="50">
        <v>3</v>
      </c>
      <c r="J24" s="38">
        <v>3</v>
      </c>
      <c r="K24" s="50">
        <v>3</v>
      </c>
      <c r="L24" s="38">
        <v>1</v>
      </c>
      <c r="M24" s="50">
        <v>2</v>
      </c>
      <c r="N24" s="38">
        <v>2</v>
      </c>
      <c r="O24" s="50">
        <v>4</v>
      </c>
      <c r="P24" s="38">
        <v>3</v>
      </c>
      <c r="Q24" s="14">
        <f t="shared" si="0"/>
        <v>12</v>
      </c>
      <c r="R24" s="12">
        <f t="shared" si="1"/>
        <v>9</v>
      </c>
      <c r="S24" s="126">
        <f t="shared" si="2"/>
        <v>10.5</v>
      </c>
      <c r="T24" s="114">
        <f t="shared" si="3"/>
        <v>3</v>
      </c>
      <c r="U24" s="15"/>
      <c r="V24" s="15" t="str">
        <f t="shared" si="4"/>
        <v/>
      </c>
      <c r="W24" s="15" t="str">
        <f t="shared" si="5"/>
        <v/>
      </c>
      <c r="X24" s="15" t="str">
        <f t="shared" si="6"/>
        <v/>
      </c>
      <c r="Y24" s="15">
        <f t="shared" si="7"/>
        <v>10.5</v>
      </c>
    </row>
    <row r="25" spans="1:30" s="127" customFormat="1" ht="45" x14ac:dyDescent="0.15">
      <c r="A25" s="92" t="s">
        <v>581</v>
      </c>
      <c r="B25" s="92" t="s">
        <v>582</v>
      </c>
      <c r="C25" s="92" t="s">
        <v>82</v>
      </c>
      <c r="D25" s="4" t="s">
        <v>30</v>
      </c>
      <c r="E25" s="4" t="s">
        <v>64</v>
      </c>
      <c r="F25" s="4">
        <v>28453565</v>
      </c>
      <c r="G25" s="53"/>
      <c r="H25" s="53"/>
      <c r="I25" s="50">
        <v>4</v>
      </c>
      <c r="J25" s="55">
        <v>4</v>
      </c>
      <c r="K25" s="50">
        <v>4</v>
      </c>
      <c r="L25" s="55">
        <v>4</v>
      </c>
      <c r="M25" s="50">
        <v>3</v>
      </c>
      <c r="N25" s="55">
        <v>3</v>
      </c>
      <c r="O25" s="50">
        <v>5</v>
      </c>
      <c r="P25" s="55">
        <v>4</v>
      </c>
      <c r="Q25" s="14">
        <f t="shared" si="0"/>
        <v>16</v>
      </c>
      <c r="R25" s="12">
        <f t="shared" si="1"/>
        <v>15</v>
      </c>
      <c r="S25" s="126">
        <f t="shared" si="2"/>
        <v>15.5</v>
      </c>
      <c r="T25" s="114">
        <f t="shared" si="3"/>
        <v>1</v>
      </c>
      <c r="U25" s="15"/>
      <c r="V25" s="15" t="str">
        <f t="shared" si="4"/>
        <v/>
      </c>
      <c r="W25" s="15" t="str">
        <f t="shared" si="5"/>
        <v/>
      </c>
      <c r="X25" s="15" t="str">
        <f t="shared" si="6"/>
        <v/>
      </c>
      <c r="Y25" s="15">
        <f t="shared" si="7"/>
        <v>15.5</v>
      </c>
    </row>
    <row r="26" spans="1:30" s="127" customFormat="1" ht="75" x14ac:dyDescent="0.15">
      <c r="A26" s="92" t="s">
        <v>602</v>
      </c>
      <c r="B26" s="92" t="s">
        <v>603</v>
      </c>
      <c r="C26" s="92" t="s">
        <v>604</v>
      </c>
      <c r="D26" s="4" t="s">
        <v>30</v>
      </c>
      <c r="E26" s="4" t="s">
        <v>64</v>
      </c>
      <c r="F26" s="4">
        <v>28416929</v>
      </c>
      <c r="G26" s="53"/>
      <c r="H26" s="53"/>
      <c r="I26" s="50">
        <v>4</v>
      </c>
      <c r="J26" s="38">
        <v>4</v>
      </c>
      <c r="K26" s="50">
        <v>4</v>
      </c>
      <c r="L26" s="38">
        <v>4</v>
      </c>
      <c r="M26" s="50">
        <v>5</v>
      </c>
      <c r="N26" s="38">
        <v>4</v>
      </c>
      <c r="O26" s="50">
        <v>5</v>
      </c>
      <c r="P26" s="38">
        <v>4</v>
      </c>
      <c r="Q26" s="14">
        <f t="shared" si="0"/>
        <v>18</v>
      </c>
      <c r="R26" s="12">
        <f t="shared" si="1"/>
        <v>16</v>
      </c>
      <c r="S26" s="126">
        <f t="shared" si="2"/>
        <v>17</v>
      </c>
      <c r="T26" s="114">
        <f t="shared" si="3"/>
        <v>2</v>
      </c>
      <c r="U26" s="15"/>
      <c r="V26" s="15" t="str">
        <f t="shared" si="4"/>
        <v/>
      </c>
      <c r="W26" s="15" t="str">
        <f t="shared" si="5"/>
        <v/>
      </c>
      <c r="X26" s="15" t="str">
        <f t="shared" si="6"/>
        <v/>
      </c>
      <c r="Y26" s="15">
        <f t="shared" si="7"/>
        <v>17</v>
      </c>
    </row>
    <row r="27" spans="1:30" s="127" customFormat="1" ht="30" x14ac:dyDescent="0.15">
      <c r="A27" s="92" t="s">
        <v>1120</v>
      </c>
      <c r="B27" s="99" t="s">
        <v>1576</v>
      </c>
      <c r="C27" s="99" t="s">
        <v>389</v>
      </c>
      <c r="D27" s="4" t="s">
        <v>30</v>
      </c>
      <c r="E27" s="4" t="s">
        <v>64</v>
      </c>
      <c r="F27" s="74">
        <v>28541140</v>
      </c>
      <c r="G27" s="43"/>
      <c r="H27" s="43"/>
      <c r="I27" s="42">
        <v>2</v>
      </c>
      <c r="J27" s="12">
        <v>3</v>
      </c>
      <c r="K27" s="42">
        <v>4</v>
      </c>
      <c r="L27" s="12">
        <v>4</v>
      </c>
      <c r="M27" s="42">
        <v>5</v>
      </c>
      <c r="N27" s="12">
        <v>5</v>
      </c>
      <c r="O27" s="42">
        <v>3</v>
      </c>
      <c r="P27" s="12">
        <v>4</v>
      </c>
      <c r="Q27" s="14">
        <f t="shared" si="0"/>
        <v>14</v>
      </c>
      <c r="R27" s="12">
        <f t="shared" si="1"/>
        <v>16</v>
      </c>
      <c r="S27" s="126">
        <f t="shared" si="2"/>
        <v>15</v>
      </c>
      <c r="T27" s="114">
        <f t="shared" si="3"/>
        <v>2</v>
      </c>
      <c r="U27" s="15"/>
      <c r="V27" s="15" t="str">
        <f t="shared" si="4"/>
        <v/>
      </c>
      <c r="W27" s="15" t="str">
        <f t="shared" si="5"/>
        <v/>
      </c>
      <c r="X27" s="15" t="str">
        <f t="shared" si="6"/>
        <v/>
      </c>
      <c r="Y27" s="15">
        <f t="shared" si="7"/>
        <v>15</v>
      </c>
    </row>
    <row r="28" spans="1:30" s="127" customFormat="1" ht="60" x14ac:dyDescent="0.15">
      <c r="A28" s="99" t="s">
        <v>1201</v>
      </c>
      <c r="B28" s="99" t="s">
        <v>1202</v>
      </c>
      <c r="C28" s="99" t="s">
        <v>1203</v>
      </c>
      <c r="D28" s="4" t="s">
        <v>30</v>
      </c>
      <c r="E28" s="4" t="s">
        <v>64</v>
      </c>
      <c r="F28" s="74">
        <v>28881451</v>
      </c>
      <c r="G28" s="53"/>
      <c r="H28" s="53"/>
      <c r="I28" s="50">
        <v>4</v>
      </c>
      <c r="J28" s="38">
        <v>4</v>
      </c>
      <c r="K28" s="50">
        <v>3</v>
      </c>
      <c r="L28" s="38">
        <v>3</v>
      </c>
      <c r="M28" s="50">
        <v>2</v>
      </c>
      <c r="N28" s="38">
        <v>2</v>
      </c>
      <c r="O28" s="50">
        <v>3</v>
      </c>
      <c r="P28" s="38">
        <v>4</v>
      </c>
      <c r="Q28" s="14">
        <f t="shared" si="0"/>
        <v>12</v>
      </c>
      <c r="R28" s="12">
        <f t="shared" si="1"/>
        <v>13</v>
      </c>
      <c r="S28" s="126">
        <f t="shared" si="2"/>
        <v>12.5</v>
      </c>
      <c r="T28" s="114">
        <f t="shared" si="3"/>
        <v>1</v>
      </c>
      <c r="U28" s="15"/>
      <c r="V28" s="15" t="str">
        <f t="shared" si="4"/>
        <v/>
      </c>
      <c r="W28" s="15" t="str">
        <f t="shared" si="5"/>
        <v/>
      </c>
      <c r="X28" s="15" t="str">
        <f t="shared" si="6"/>
        <v/>
      </c>
      <c r="Y28" s="15">
        <f t="shared" si="7"/>
        <v>12.5</v>
      </c>
    </row>
    <row r="29" spans="1:30" s="127" customFormat="1" ht="60" x14ac:dyDescent="0.15">
      <c r="A29" s="92" t="s">
        <v>475</v>
      </c>
      <c r="B29" s="99" t="s">
        <v>476</v>
      </c>
      <c r="C29" s="92" t="s">
        <v>1450</v>
      </c>
      <c r="D29" s="4" t="s">
        <v>30</v>
      </c>
      <c r="E29" s="4" t="s">
        <v>64</v>
      </c>
      <c r="F29" s="4"/>
      <c r="G29" s="109"/>
      <c r="H29" s="40"/>
      <c r="I29" s="110">
        <v>3</v>
      </c>
      <c r="J29" s="12">
        <v>3</v>
      </c>
      <c r="K29" s="110">
        <v>3</v>
      </c>
      <c r="L29" s="12">
        <v>2</v>
      </c>
      <c r="M29" s="110">
        <v>3</v>
      </c>
      <c r="N29" s="12">
        <v>3</v>
      </c>
      <c r="O29" s="110">
        <v>4</v>
      </c>
      <c r="P29" s="12">
        <v>1</v>
      </c>
      <c r="Q29" s="14">
        <f t="shared" si="0"/>
        <v>13</v>
      </c>
      <c r="R29" s="12">
        <f t="shared" si="1"/>
        <v>9</v>
      </c>
      <c r="S29" s="126">
        <f t="shared" si="2"/>
        <v>11</v>
      </c>
      <c r="T29" s="114">
        <f t="shared" si="3"/>
        <v>4</v>
      </c>
      <c r="U29" s="15"/>
      <c r="V29" s="15" t="str">
        <f t="shared" si="4"/>
        <v/>
      </c>
      <c r="W29" s="15" t="str">
        <f t="shared" si="5"/>
        <v/>
      </c>
      <c r="X29" s="15" t="str">
        <f t="shared" si="6"/>
        <v/>
      </c>
      <c r="Y29" s="15">
        <f t="shared" si="7"/>
        <v>11</v>
      </c>
    </row>
    <row r="30" spans="1:30" s="127" customFormat="1" ht="45" x14ac:dyDescent="0.15">
      <c r="A30" s="92" t="s">
        <v>1613</v>
      </c>
      <c r="B30" s="92" t="s">
        <v>923</v>
      </c>
      <c r="C30" s="92" t="s">
        <v>791</v>
      </c>
      <c r="D30" s="4" t="s">
        <v>30</v>
      </c>
      <c r="E30" s="4" t="s">
        <v>64</v>
      </c>
      <c r="F30" s="41">
        <v>28588013</v>
      </c>
      <c r="G30" s="53"/>
      <c r="H30" s="54"/>
      <c r="I30" s="50">
        <v>3</v>
      </c>
      <c r="J30" s="55">
        <v>3</v>
      </c>
      <c r="K30" s="50">
        <v>1</v>
      </c>
      <c r="L30" s="55">
        <v>1</v>
      </c>
      <c r="M30" s="50">
        <v>3</v>
      </c>
      <c r="N30" s="55">
        <v>4</v>
      </c>
      <c r="O30" s="50">
        <v>4</v>
      </c>
      <c r="P30" s="55">
        <v>4</v>
      </c>
      <c r="Q30" s="14">
        <f t="shared" si="0"/>
        <v>11</v>
      </c>
      <c r="R30" s="12">
        <f t="shared" si="1"/>
        <v>12</v>
      </c>
      <c r="S30" s="126">
        <f t="shared" si="2"/>
        <v>11.5</v>
      </c>
      <c r="T30" s="114">
        <f t="shared" si="3"/>
        <v>1</v>
      </c>
      <c r="U30" s="15"/>
      <c r="V30" s="15" t="str">
        <f t="shared" si="4"/>
        <v/>
      </c>
      <c r="W30" s="15" t="str">
        <f t="shared" si="5"/>
        <v/>
      </c>
      <c r="X30" s="15" t="str">
        <f t="shared" si="6"/>
        <v/>
      </c>
      <c r="Y30" s="15">
        <f t="shared" si="7"/>
        <v>11.5</v>
      </c>
      <c r="Z30" s="128"/>
      <c r="AA30" s="128"/>
      <c r="AB30" s="128"/>
      <c r="AC30" s="128"/>
      <c r="AD30" s="128"/>
    </row>
    <row r="31" spans="1:30" s="127" customFormat="1" ht="60" x14ac:dyDescent="0.15">
      <c r="A31" s="94" t="s">
        <v>853</v>
      </c>
      <c r="B31" s="92" t="s">
        <v>1849</v>
      </c>
      <c r="C31" s="92" t="s">
        <v>102</v>
      </c>
      <c r="D31" s="4" t="s">
        <v>30</v>
      </c>
      <c r="E31" s="4" t="s">
        <v>23</v>
      </c>
      <c r="F31" s="4">
        <v>29168764</v>
      </c>
      <c r="G31" s="50">
        <v>5</v>
      </c>
      <c r="H31" s="38">
        <v>5</v>
      </c>
      <c r="I31" s="50">
        <v>4</v>
      </c>
      <c r="J31" s="38">
        <v>4</v>
      </c>
      <c r="K31" s="53"/>
      <c r="L31" s="53"/>
      <c r="M31" s="50">
        <v>4</v>
      </c>
      <c r="N31" s="38">
        <v>5</v>
      </c>
      <c r="O31" s="50">
        <v>5</v>
      </c>
      <c r="P31" s="38">
        <v>3</v>
      </c>
      <c r="Q31" s="14">
        <f t="shared" si="0"/>
        <v>18</v>
      </c>
      <c r="R31" s="12">
        <f t="shared" si="1"/>
        <v>17</v>
      </c>
      <c r="S31" s="126">
        <f t="shared" si="2"/>
        <v>17.5</v>
      </c>
      <c r="T31" s="114">
        <f t="shared" si="3"/>
        <v>1</v>
      </c>
      <c r="U31" s="15"/>
      <c r="V31" s="15" t="str">
        <f t="shared" si="4"/>
        <v/>
      </c>
      <c r="W31" s="15" t="str">
        <f t="shared" si="5"/>
        <v/>
      </c>
      <c r="X31" s="15" t="str">
        <f t="shared" si="6"/>
        <v/>
      </c>
      <c r="Y31" s="15">
        <f t="shared" si="7"/>
        <v>17.5</v>
      </c>
    </row>
    <row r="32" spans="1:30" s="127" customFormat="1" ht="60" x14ac:dyDescent="0.15">
      <c r="A32" s="92" t="s">
        <v>853</v>
      </c>
      <c r="B32" s="92" t="s">
        <v>1204</v>
      </c>
      <c r="C32" s="92" t="s">
        <v>883</v>
      </c>
      <c r="D32" s="4" t="s">
        <v>30</v>
      </c>
      <c r="E32" s="4" t="s">
        <v>64</v>
      </c>
      <c r="F32" s="4">
        <v>29197174</v>
      </c>
      <c r="G32" s="109"/>
      <c r="H32" s="40"/>
      <c r="I32" s="110">
        <v>4</v>
      </c>
      <c r="J32" s="38">
        <v>4</v>
      </c>
      <c r="K32" s="110">
        <v>4</v>
      </c>
      <c r="L32" s="38">
        <v>4</v>
      </c>
      <c r="M32" s="110">
        <v>3</v>
      </c>
      <c r="N32" s="38">
        <v>4</v>
      </c>
      <c r="O32" s="110">
        <v>4</v>
      </c>
      <c r="P32" s="38">
        <v>4</v>
      </c>
      <c r="Q32" s="14">
        <f t="shared" si="0"/>
        <v>15</v>
      </c>
      <c r="R32" s="12">
        <f t="shared" si="1"/>
        <v>16</v>
      </c>
      <c r="S32" s="126">
        <f t="shared" si="2"/>
        <v>15.5</v>
      </c>
      <c r="T32" s="114">
        <f t="shared" si="3"/>
        <v>1</v>
      </c>
      <c r="U32" s="15"/>
      <c r="V32" s="15" t="str">
        <f t="shared" si="4"/>
        <v/>
      </c>
      <c r="W32" s="15" t="str">
        <f t="shared" si="5"/>
        <v/>
      </c>
      <c r="X32" s="15" t="str">
        <f t="shared" si="6"/>
        <v/>
      </c>
      <c r="Y32" s="15">
        <f t="shared" si="7"/>
        <v>15.5</v>
      </c>
    </row>
    <row r="33" spans="1:25" s="127" customFormat="1" ht="60" x14ac:dyDescent="0.15">
      <c r="A33" s="92" t="s">
        <v>853</v>
      </c>
      <c r="B33" s="92" t="s">
        <v>1335</v>
      </c>
      <c r="C33" s="92" t="s">
        <v>445</v>
      </c>
      <c r="D33" s="4" t="s">
        <v>30</v>
      </c>
      <c r="E33" s="4" t="s">
        <v>64</v>
      </c>
      <c r="F33" s="4">
        <v>29141756</v>
      </c>
      <c r="G33" s="53"/>
      <c r="H33" s="53"/>
      <c r="I33" s="76">
        <v>3</v>
      </c>
      <c r="J33" s="38">
        <v>3</v>
      </c>
      <c r="K33" s="76">
        <v>3</v>
      </c>
      <c r="L33" s="38">
        <v>3</v>
      </c>
      <c r="M33" s="76">
        <v>3</v>
      </c>
      <c r="N33" s="38">
        <v>3</v>
      </c>
      <c r="O33" s="76">
        <v>5</v>
      </c>
      <c r="P33" s="38">
        <v>3</v>
      </c>
      <c r="Q33" s="14">
        <f t="shared" si="0"/>
        <v>14</v>
      </c>
      <c r="R33" s="12">
        <f t="shared" si="1"/>
        <v>12</v>
      </c>
      <c r="S33" s="126">
        <f t="shared" si="2"/>
        <v>13</v>
      </c>
      <c r="T33" s="114">
        <f t="shared" si="3"/>
        <v>2</v>
      </c>
      <c r="U33" s="38"/>
      <c r="V33" s="15" t="str">
        <f t="shared" si="4"/>
        <v/>
      </c>
      <c r="W33" s="15" t="str">
        <f t="shared" si="5"/>
        <v/>
      </c>
      <c r="X33" s="15" t="str">
        <f t="shared" si="6"/>
        <v/>
      </c>
      <c r="Y33" s="15">
        <f t="shared" si="7"/>
        <v>13</v>
      </c>
    </row>
    <row r="34" spans="1:25" s="127" customFormat="1" ht="30" x14ac:dyDescent="0.15">
      <c r="A34" s="92" t="s">
        <v>674</v>
      </c>
      <c r="B34" s="92" t="s">
        <v>675</v>
      </c>
      <c r="C34" s="92" t="s">
        <v>389</v>
      </c>
      <c r="D34" s="4" t="s">
        <v>30</v>
      </c>
      <c r="E34" s="4" t="s">
        <v>23</v>
      </c>
      <c r="F34" s="4">
        <v>28424031</v>
      </c>
      <c r="G34" s="50">
        <v>5</v>
      </c>
      <c r="H34" s="38">
        <v>4</v>
      </c>
      <c r="I34" s="50">
        <v>0</v>
      </c>
      <c r="J34" s="38">
        <v>0</v>
      </c>
      <c r="K34" s="53"/>
      <c r="L34" s="53"/>
      <c r="M34" s="50">
        <v>3</v>
      </c>
      <c r="N34" s="38">
        <v>4</v>
      </c>
      <c r="O34" s="50">
        <v>3</v>
      </c>
      <c r="P34" s="38">
        <v>3</v>
      </c>
      <c r="Q34" s="14">
        <f t="shared" si="0"/>
        <v>11</v>
      </c>
      <c r="R34" s="12">
        <f t="shared" si="1"/>
        <v>11</v>
      </c>
      <c r="S34" s="126">
        <f t="shared" si="2"/>
        <v>11</v>
      </c>
      <c r="T34" s="114">
        <f t="shared" si="3"/>
        <v>0</v>
      </c>
      <c r="U34" s="15"/>
      <c r="V34" s="15" t="str">
        <f t="shared" si="4"/>
        <v/>
      </c>
      <c r="W34" s="15" t="str">
        <f t="shared" si="5"/>
        <v/>
      </c>
      <c r="X34" s="15" t="str">
        <f t="shared" si="6"/>
        <v/>
      </c>
      <c r="Y34" s="15">
        <f t="shared" si="7"/>
        <v>11</v>
      </c>
    </row>
    <row r="35" spans="1:25" s="127" customFormat="1" ht="90" x14ac:dyDescent="0.15">
      <c r="A35" s="92" t="s">
        <v>542</v>
      </c>
      <c r="B35" s="92" t="s">
        <v>543</v>
      </c>
      <c r="C35" s="92" t="s">
        <v>544</v>
      </c>
      <c r="D35" s="4" t="s">
        <v>30</v>
      </c>
      <c r="E35" s="4" t="s">
        <v>64</v>
      </c>
      <c r="F35" s="4">
        <v>24368356</v>
      </c>
      <c r="G35" s="53"/>
      <c r="H35" s="53"/>
      <c r="I35" s="50">
        <v>3</v>
      </c>
      <c r="J35" s="38">
        <v>4</v>
      </c>
      <c r="K35" s="50">
        <v>3</v>
      </c>
      <c r="L35" s="38">
        <v>4</v>
      </c>
      <c r="M35" s="50">
        <v>3</v>
      </c>
      <c r="N35" s="38">
        <v>5</v>
      </c>
      <c r="O35" s="50">
        <v>2</v>
      </c>
      <c r="P35" s="38">
        <v>4</v>
      </c>
      <c r="Q35" s="14">
        <f t="shared" si="0"/>
        <v>11</v>
      </c>
      <c r="R35" s="12">
        <f t="shared" si="1"/>
        <v>17</v>
      </c>
      <c r="S35" s="126">
        <f t="shared" si="2"/>
        <v>14</v>
      </c>
      <c r="T35" s="114">
        <f t="shared" si="3"/>
        <v>6</v>
      </c>
      <c r="U35" s="15"/>
      <c r="V35" s="15" t="str">
        <f t="shared" si="4"/>
        <v/>
      </c>
      <c r="W35" s="15" t="str">
        <f t="shared" si="5"/>
        <v/>
      </c>
      <c r="X35" s="15" t="str">
        <f t="shared" si="6"/>
        <v/>
      </c>
      <c r="Y35" s="15">
        <f t="shared" si="7"/>
        <v>14</v>
      </c>
    </row>
    <row r="36" spans="1:25" s="127" customFormat="1" ht="60" x14ac:dyDescent="0.15">
      <c r="A36" s="92" t="s">
        <v>213</v>
      </c>
      <c r="B36" s="92" t="s">
        <v>214</v>
      </c>
      <c r="C36" s="92" t="s">
        <v>82</v>
      </c>
      <c r="D36" s="4" t="s">
        <v>30</v>
      </c>
      <c r="E36" s="4" t="s">
        <v>64</v>
      </c>
      <c r="F36" s="4">
        <v>28671959</v>
      </c>
      <c r="G36" s="40"/>
      <c r="H36" s="40"/>
      <c r="I36" s="14">
        <v>4</v>
      </c>
      <c r="J36" s="12">
        <v>4</v>
      </c>
      <c r="K36" s="14">
        <v>4</v>
      </c>
      <c r="L36" s="12">
        <v>4</v>
      </c>
      <c r="M36" s="14">
        <v>1</v>
      </c>
      <c r="N36" s="12">
        <v>5</v>
      </c>
      <c r="O36" s="14">
        <v>1</v>
      </c>
      <c r="P36" s="12">
        <v>3</v>
      </c>
      <c r="Q36" s="14">
        <f t="shared" si="0"/>
        <v>10</v>
      </c>
      <c r="R36" s="12">
        <f t="shared" si="1"/>
        <v>16</v>
      </c>
      <c r="S36" s="126">
        <f t="shared" si="2"/>
        <v>13</v>
      </c>
      <c r="T36" s="114">
        <f t="shared" si="3"/>
        <v>6</v>
      </c>
      <c r="U36" s="15"/>
      <c r="V36" s="15" t="str">
        <f t="shared" si="4"/>
        <v/>
      </c>
      <c r="W36" s="15" t="str">
        <f t="shared" si="5"/>
        <v/>
      </c>
      <c r="X36" s="15" t="str">
        <f t="shared" si="6"/>
        <v/>
      </c>
      <c r="Y36" s="15">
        <f t="shared" si="7"/>
        <v>13</v>
      </c>
    </row>
    <row r="37" spans="1:25" s="127" customFormat="1" ht="60" x14ac:dyDescent="0.15">
      <c r="A37" s="92" t="s">
        <v>61</v>
      </c>
      <c r="B37" s="92" t="s">
        <v>62</v>
      </c>
      <c r="C37" s="92" t="s">
        <v>63</v>
      </c>
      <c r="D37" s="4" t="s">
        <v>30</v>
      </c>
      <c r="E37" s="4" t="s">
        <v>64</v>
      </c>
      <c r="F37" s="4">
        <v>28771457</v>
      </c>
      <c r="G37" s="40"/>
      <c r="H37" s="40"/>
      <c r="I37" s="14">
        <v>3</v>
      </c>
      <c r="J37" s="12">
        <v>3</v>
      </c>
      <c r="K37" s="14">
        <v>3</v>
      </c>
      <c r="L37" s="12">
        <v>3</v>
      </c>
      <c r="M37" s="14">
        <v>5</v>
      </c>
      <c r="N37" s="12">
        <v>3</v>
      </c>
      <c r="O37" s="14">
        <v>3</v>
      </c>
      <c r="P37" s="12">
        <v>1</v>
      </c>
      <c r="Q37" s="14">
        <f t="shared" si="0"/>
        <v>14</v>
      </c>
      <c r="R37" s="12">
        <f t="shared" si="1"/>
        <v>10</v>
      </c>
      <c r="S37" s="126">
        <f t="shared" si="2"/>
        <v>12</v>
      </c>
      <c r="T37" s="114">
        <f t="shared" si="3"/>
        <v>4</v>
      </c>
      <c r="U37" s="15"/>
      <c r="V37" s="15" t="str">
        <f t="shared" si="4"/>
        <v/>
      </c>
      <c r="W37" s="15" t="str">
        <f t="shared" si="5"/>
        <v/>
      </c>
      <c r="X37" s="15" t="str">
        <f t="shared" si="6"/>
        <v/>
      </c>
      <c r="Y37" s="15">
        <f t="shared" si="7"/>
        <v>12</v>
      </c>
    </row>
    <row r="38" spans="1:25" s="127" customFormat="1" ht="45" x14ac:dyDescent="0.15">
      <c r="A38" s="92" t="s">
        <v>1452</v>
      </c>
      <c r="B38" s="92" t="s">
        <v>145</v>
      </c>
      <c r="C38" s="92" t="s">
        <v>68</v>
      </c>
      <c r="D38" s="4" t="s">
        <v>30</v>
      </c>
      <c r="E38" s="4" t="s">
        <v>64</v>
      </c>
      <c r="F38" s="4">
        <v>28716138</v>
      </c>
      <c r="G38" s="40"/>
      <c r="H38" s="40"/>
      <c r="I38" s="14">
        <v>2</v>
      </c>
      <c r="J38" s="12">
        <v>4</v>
      </c>
      <c r="K38" s="14">
        <v>4</v>
      </c>
      <c r="L38" s="12">
        <v>4</v>
      </c>
      <c r="M38" s="14">
        <v>3</v>
      </c>
      <c r="N38" s="12">
        <v>5</v>
      </c>
      <c r="O38" s="14">
        <v>4</v>
      </c>
      <c r="P38" s="12">
        <v>3</v>
      </c>
      <c r="Q38" s="14">
        <f t="shared" si="0"/>
        <v>13</v>
      </c>
      <c r="R38" s="12">
        <f t="shared" si="1"/>
        <v>16</v>
      </c>
      <c r="S38" s="126">
        <f t="shared" si="2"/>
        <v>14.5</v>
      </c>
      <c r="T38" s="114">
        <f t="shared" si="3"/>
        <v>3</v>
      </c>
      <c r="U38" s="15"/>
      <c r="V38" s="15" t="str">
        <f t="shared" si="4"/>
        <v/>
      </c>
      <c r="W38" s="15" t="str">
        <f t="shared" si="5"/>
        <v/>
      </c>
      <c r="X38" s="15" t="str">
        <f t="shared" si="6"/>
        <v/>
      </c>
      <c r="Y38" s="15">
        <f t="shared" si="7"/>
        <v>14.5</v>
      </c>
    </row>
    <row r="39" spans="1:25" s="127" customFormat="1" ht="60" x14ac:dyDescent="0.15">
      <c r="A39" s="99" t="s">
        <v>982</v>
      </c>
      <c r="B39" s="99" t="s">
        <v>983</v>
      </c>
      <c r="C39" s="99" t="s">
        <v>984</v>
      </c>
      <c r="D39" s="74" t="s">
        <v>30</v>
      </c>
      <c r="E39" s="4" t="s">
        <v>64</v>
      </c>
      <c r="F39" s="74">
        <v>29018585</v>
      </c>
      <c r="G39" s="43"/>
      <c r="H39" s="43"/>
      <c r="I39" s="42">
        <v>4</v>
      </c>
      <c r="J39" s="15">
        <v>3</v>
      </c>
      <c r="K39" s="42">
        <v>4</v>
      </c>
      <c r="L39" s="15">
        <v>4</v>
      </c>
      <c r="M39" s="42">
        <v>3</v>
      </c>
      <c r="N39" s="15">
        <v>2</v>
      </c>
      <c r="O39" s="42">
        <v>3</v>
      </c>
      <c r="P39" s="15">
        <v>5</v>
      </c>
      <c r="Q39" s="14">
        <f t="shared" si="0"/>
        <v>14</v>
      </c>
      <c r="R39" s="12">
        <f t="shared" si="1"/>
        <v>14</v>
      </c>
      <c r="S39" s="126">
        <f t="shared" si="2"/>
        <v>14</v>
      </c>
      <c r="T39" s="114">
        <f t="shared" si="3"/>
        <v>0</v>
      </c>
      <c r="U39" s="15"/>
      <c r="V39" s="15" t="str">
        <f t="shared" si="4"/>
        <v/>
      </c>
      <c r="W39" s="15" t="str">
        <f t="shared" si="5"/>
        <v/>
      </c>
      <c r="X39" s="15" t="str">
        <f t="shared" si="6"/>
        <v/>
      </c>
      <c r="Y39" s="15">
        <f t="shared" si="7"/>
        <v>14</v>
      </c>
    </row>
    <row r="40" spans="1:25" s="127" customFormat="1" ht="90" x14ac:dyDescent="0.15">
      <c r="A40" s="92" t="s">
        <v>217</v>
      </c>
      <c r="B40" s="92" t="s">
        <v>218</v>
      </c>
      <c r="C40" s="92" t="s">
        <v>219</v>
      </c>
      <c r="D40" s="4" t="s">
        <v>30</v>
      </c>
      <c r="E40" s="4" t="s">
        <v>64</v>
      </c>
      <c r="F40" s="4">
        <v>28491923</v>
      </c>
      <c r="G40" s="40"/>
      <c r="H40" s="40"/>
      <c r="I40" s="14">
        <v>4</v>
      </c>
      <c r="J40" s="12">
        <v>4</v>
      </c>
      <c r="K40" s="14">
        <v>4</v>
      </c>
      <c r="L40" s="12">
        <v>1</v>
      </c>
      <c r="M40" s="14">
        <v>5</v>
      </c>
      <c r="N40" s="12">
        <v>5</v>
      </c>
      <c r="O40" s="14">
        <v>2</v>
      </c>
      <c r="P40" s="12">
        <v>1</v>
      </c>
      <c r="Q40" s="14">
        <f t="shared" si="0"/>
        <v>15</v>
      </c>
      <c r="R40" s="12">
        <f t="shared" si="1"/>
        <v>11</v>
      </c>
      <c r="S40" s="126">
        <f t="shared" si="2"/>
        <v>13</v>
      </c>
      <c r="T40" s="114">
        <f t="shared" si="3"/>
        <v>4</v>
      </c>
      <c r="U40" s="15"/>
      <c r="V40" s="15" t="str">
        <f t="shared" si="4"/>
        <v/>
      </c>
      <c r="W40" s="15" t="str">
        <f t="shared" si="5"/>
        <v/>
      </c>
      <c r="X40" s="15" t="str">
        <f t="shared" si="6"/>
        <v/>
      </c>
      <c r="Y40" s="15">
        <f t="shared" si="7"/>
        <v>13</v>
      </c>
    </row>
    <row r="41" spans="1:25" s="127" customFormat="1" ht="60" x14ac:dyDescent="0.15">
      <c r="A41" s="92" t="s">
        <v>394</v>
      </c>
      <c r="B41" s="92" t="s">
        <v>1927</v>
      </c>
      <c r="C41" s="92" t="s">
        <v>395</v>
      </c>
      <c r="D41" s="4" t="s">
        <v>22</v>
      </c>
      <c r="E41" s="4" t="s">
        <v>23</v>
      </c>
      <c r="F41" s="4">
        <v>27640116</v>
      </c>
      <c r="G41" s="14">
        <v>3</v>
      </c>
      <c r="H41" s="12">
        <v>3</v>
      </c>
      <c r="I41" s="14">
        <v>0</v>
      </c>
      <c r="J41" s="12">
        <v>1</v>
      </c>
      <c r="K41" s="40"/>
      <c r="L41" s="40"/>
      <c r="M41" s="14">
        <v>2</v>
      </c>
      <c r="N41" s="12">
        <v>1</v>
      </c>
      <c r="O41" s="14">
        <v>1</v>
      </c>
      <c r="P41" s="12">
        <v>1</v>
      </c>
      <c r="Q41" s="14">
        <f t="shared" si="0"/>
        <v>6</v>
      </c>
      <c r="R41" s="12">
        <f t="shared" si="1"/>
        <v>6</v>
      </c>
      <c r="S41" s="126">
        <f t="shared" si="2"/>
        <v>6</v>
      </c>
      <c r="T41" s="114">
        <f t="shared" si="3"/>
        <v>0</v>
      </c>
      <c r="U41" s="15"/>
      <c r="V41" s="15" t="str">
        <f t="shared" si="4"/>
        <v/>
      </c>
      <c r="W41" s="15" t="str">
        <f t="shared" si="5"/>
        <v/>
      </c>
      <c r="X41" s="15" t="str">
        <f t="shared" si="6"/>
        <v/>
      </c>
      <c r="Y41" s="15">
        <f t="shared" si="7"/>
        <v>6</v>
      </c>
    </row>
    <row r="42" spans="1:25" s="127" customFormat="1" ht="60" x14ac:dyDescent="0.15">
      <c r="A42" s="92" t="s">
        <v>780</v>
      </c>
      <c r="B42" s="92" t="s">
        <v>1928</v>
      </c>
      <c r="C42" s="92" t="s">
        <v>74</v>
      </c>
      <c r="D42" s="4" t="s">
        <v>32</v>
      </c>
      <c r="E42" s="4" t="s">
        <v>64</v>
      </c>
      <c r="F42" s="4">
        <v>28270255</v>
      </c>
      <c r="G42" s="53"/>
      <c r="H42" s="53"/>
      <c r="I42" s="104">
        <v>2</v>
      </c>
      <c r="J42" s="38">
        <v>1</v>
      </c>
      <c r="K42" s="50">
        <v>3</v>
      </c>
      <c r="L42" s="38">
        <v>3</v>
      </c>
      <c r="M42" s="50">
        <v>5</v>
      </c>
      <c r="N42" s="38">
        <v>5</v>
      </c>
      <c r="O42" s="50">
        <v>5</v>
      </c>
      <c r="P42" s="38">
        <v>3</v>
      </c>
      <c r="Q42" s="14">
        <f t="shared" si="0"/>
        <v>15</v>
      </c>
      <c r="R42" s="12">
        <f t="shared" si="1"/>
        <v>12</v>
      </c>
      <c r="S42" s="126">
        <f t="shared" si="2"/>
        <v>13.5</v>
      </c>
      <c r="T42" s="114">
        <f t="shared" si="3"/>
        <v>3</v>
      </c>
      <c r="U42" s="15"/>
      <c r="V42" s="15" t="str">
        <f t="shared" si="4"/>
        <v/>
      </c>
      <c r="W42" s="15" t="str">
        <f t="shared" si="5"/>
        <v/>
      </c>
      <c r="X42" s="15" t="str">
        <f t="shared" si="6"/>
        <v/>
      </c>
      <c r="Y42" s="15">
        <f t="shared" si="7"/>
        <v>13.5</v>
      </c>
    </row>
    <row r="43" spans="1:25" s="127" customFormat="1" ht="60" x14ac:dyDescent="0.15">
      <c r="A43" s="94" t="s">
        <v>792</v>
      </c>
      <c r="B43" s="94" t="s">
        <v>1681</v>
      </c>
      <c r="C43" s="94" t="s">
        <v>74</v>
      </c>
      <c r="D43" s="12" t="s">
        <v>22</v>
      </c>
      <c r="E43" s="12" t="s">
        <v>64</v>
      </c>
      <c r="F43" s="12">
        <v>28750691</v>
      </c>
      <c r="G43" s="102"/>
      <c r="H43" s="102"/>
      <c r="I43" s="105">
        <v>1</v>
      </c>
      <c r="J43" s="38">
        <v>3</v>
      </c>
      <c r="K43" s="101">
        <v>4</v>
      </c>
      <c r="L43" s="38">
        <v>4</v>
      </c>
      <c r="M43" s="101">
        <v>1</v>
      </c>
      <c r="N43" s="38">
        <v>3</v>
      </c>
      <c r="O43" s="101">
        <v>4</v>
      </c>
      <c r="P43" s="38">
        <v>4</v>
      </c>
      <c r="Q43" s="14">
        <f t="shared" si="0"/>
        <v>10</v>
      </c>
      <c r="R43" s="12">
        <f t="shared" si="1"/>
        <v>14</v>
      </c>
      <c r="S43" s="126">
        <f t="shared" si="2"/>
        <v>12</v>
      </c>
      <c r="T43" s="114">
        <f t="shared" si="3"/>
        <v>4</v>
      </c>
      <c r="U43" s="15"/>
      <c r="V43" s="15" t="str">
        <f t="shared" si="4"/>
        <v/>
      </c>
      <c r="W43" s="15" t="str">
        <f t="shared" si="5"/>
        <v/>
      </c>
      <c r="X43" s="15" t="str">
        <f t="shared" si="6"/>
        <v/>
      </c>
      <c r="Y43" s="15">
        <f t="shared" si="7"/>
        <v>12</v>
      </c>
    </row>
    <row r="44" spans="1:25" s="127" customFormat="1" ht="90" x14ac:dyDescent="0.15">
      <c r="A44" s="92" t="s">
        <v>506</v>
      </c>
      <c r="B44" s="92" t="s">
        <v>507</v>
      </c>
      <c r="C44" s="92" t="s">
        <v>1929</v>
      </c>
      <c r="D44" s="4" t="s">
        <v>22</v>
      </c>
      <c r="E44" s="4" t="s">
        <v>64</v>
      </c>
      <c r="F44" s="4">
        <v>28273293</v>
      </c>
      <c r="G44" s="53"/>
      <c r="H44" s="53"/>
      <c r="I44" s="50">
        <v>4</v>
      </c>
      <c r="J44" s="38">
        <v>3</v>
      </c>
      <c r="K44" s="50">
        <v>4</v>
      </c>
      <c r="L44" s="38">
        <v>4</v>
      </c>
      <c r="M44" s="50">
        <v>5</v>
      </c>
      <c r="N44" s="38">
        <v>0</v>
      </c>
      <c r="O44" s="50">
        <v>4</v>
      </c>
      <c r="P44" s="38">
        <v>3</v>
      </c>
      <c r="Q44" s="14">
        <f t="shared" si="0"/>
        <v>17</v>
      </c>
      <c r="R44" s="12">
        <f t="shared" si="1"/>
        <v>10</v>
      </c>
      <c r="S44" s="126">
        <f t="shared" si="2"/>
        <v>13.5</v>
      </c>
      <c r="T44" s="114">
        <f t="shared" si="3"/>
        <v>7</v>
      </c>
      <c r="U44" s="15">
        <v>14</v>
      </c>
      <c r="V44" s="15">
        <f t="shared" si="4"/>
        <v>3</v>
      </c>
      <c r="W44" s="15">
        <f t="shared" si="5"/>
        <v>4</v>
      </c>
      <c r="X44" s="15">
        <f t="shared" si="6"/>
        <v>17</v>
      </c>
      <c r="Y44" s="15">
        <f t="shared" si="7"/>
        <v>15.5</v>
      </c>
    </row>
    <row r="45" spans="1:25" s="127" customFormat="1" ht="75" x14ac:dyDescent="0.15">
      <c r="A45" s="94" t="s">
        <v>220</v>
      </c>
      <c r="B45" s="94" t="s">
        <v>1930</v>
      </c>
      <c r="C45" s="94" t="s">
        <v>82</v>
      </c>
      <c r="D45" s="12" t="s">
        <v>30</v>
      </c>
      <c r="E45" s="4" t="s">
        <v>64</v>
      </c>
      <c r="F45" s="4">
        <v>28510574</v>
      </c>
      <c r="G45" s="40"/>
      <c r="H45" s="40"/>
      <c r="I45" s="14">
        <v>6</v>
      </c>
      <c r="J45" s="12">
        <v>5</v>
      </c>
      <c r="K45" s="14">
        <v>4</v>
      </c>
      <c r="L45" s="12">
        <v>4</v>
      </c>
      <c r="M45" s="14">
        <v>3</v>
      </c>
      <c r="N45" s="12">
        <v>3</v>
      </c>
      <c r="O45" s="14">
        <v>4</v>
      </c>
      <c r="P45" s="12">
        <v>2</v>
      </c>
      <c r="Q45" s="14">
        <f t="shared" si="0"/>
        <v>17</v>
      </c>
      <c r="R45" s="12">
        <f t="shared" si="1"/>
        <v>14</v>
      </c>
      <c r="S45" s="126">
        <f t="shared" si="2"/>
        <v>15.5</v>
      </c>
      <c r="T45" s="114">
        <f t="shared" si="3"/>
        <v>3</v>
      </c>
      <c r="U45" s="15"/>
      <c r="V45" s="15" t="str">
        <f t="shared" si="4"/>
        <v/>
      </c>
      <c r="W45" s="15" t="str">
        <f t="shared" si="5"/>
        <v/>
      </c>
      <c r="X45" s="15" t="str">
        <f t="shared" si="6"/>
        <v/>
      </c>
      <c r="Y45" s="15">
        <f t="shared" si="7"/>
        <v>15.5</v>
      </c>
    </row>
    <row r="46" spans="1:25" s="127" customFormat="1" ht="75" x14ac:dyDescent="0.15">
      <c r="A46" s="92" t="s">
        <v>221</v>
      </c>
      <c r="B46" s="92" t="s">
        <v>222</v>
      </c>
      <c r="C46" s="92" t="s">
        <v>223</v>
      </c>
      <c r="D46" s="4" t="s">
        <v>30</v>
      </c>
      <c r="E46" s="4" t="s">
        <v>64</v>
      </c>
      <c r="F46" s="4">
        <v>28637569</v>
      </c>
      <c r="G46" s="40"/>
      <c r="H46" s="123"/>
      <c r="I46" s="14">
        <v>4</v>
      </c>
      <c r="J46" s="12">
        <v>3</v>
      </c>
      <c r="K46" s="14">
        <v>0</v>
      </c>
      <c r="L46" s="12">
        <v>2</v>
      </c>
      <c r="M46" s="14">
        <v>3</v>
      </c>
      <c r="N46" s="12">
        <v>3</v>
      </c>
      <c r="O46" s="14">
        <v>1</v>
      </c>
      <c r="P46" s="12">
        <v>1</v>
      </c>
      <c r="Q46" s="14">
        <f t="shared" si="0"/>
        <v>8</v>
      </c>
      <c r="R46" s="12">
        <f t="shared" si="1"/>
        <v>9</v>
      </c>
      <c r="S46" s="126">
        <f t="shared" si="2"/>
        <v>8.5</v>
      </c>
      <c r="T46" s="114">
        <f t="shared" si="3"/>
        <v>1</v>
      </c>
      <c r="U46" s="15"/>
      <c r="V46" s="15" t="str">
        <f t="shared" si="4"/>
        <v/>
      </c>
      <c r="W46" s="15" t="str">
        <f t="shared" si="5"/>
        <v/>
      </c>
      <c r="X46" s="15" t="str">
        <f t="shared" si="6"/>
        <v/>
      </c>
      <c r="Y46" s="15">
        <f t="shared" si="7"/>
        <v>8.5</v>
      </c>
    </row>
    <row r="47" spans="1:25" s="127" customFormat="1" ht="75" x14ac:dyDescent="0.15">
      <c r="A47" s="92" t="s">
        <v>1454</v>
      </c>
      <c r="B47" s="92" t="s">
        <v>146</v>
      </c>
      <c r="C47" s="92" t="s">
        <v>348</v>
      </c>
      <c r="D47" s="4" t="s">
        <v>30</v>
      </c>
      <c r="E47" s="4" t="s">
        <v>64</v>
      </c>
      <c r="F47" s="4">
        <v>28716352</v>
      </c>
      <c r="G47" s="40"/>
      <c r="H47" s="40"/>
      <c r="I47" s="14">
        <v>3</v>
      </c>
      <c r="J47" s="12">
        <v>4</v>
      </c>
      <c r="K47" s="14">
        <v>4</v>
      </c>
      <c r="L47" s="12">
        <v>4</v>
      </c>
      <c r="M47" s="14">
        <v>4</v>
      </c>
      <c r="N47" s="12">
        <v>3</v>
      </c>
      <c r="O47" s="14">
        <v>3</v>
      </c>
      <c r="P47" s="12">
        <v>2</v>
      </c>
      <c r="Q47" s="14">
        <f t="shared" si="0"/>
        <v>14</v>
      </c>
      <c r="R47" s="12">
        <f t="shared" si="1"/>
        <v>13</v>
      </c>
      <c r="S47" s="126">
        <f t="shared" si="2"/>
        <v>13.5</v>
      </c>
      <c r="T47" s="114">
        <f t="shared" si="3"/>
        <v>1</v>
      </c>
      <c r="U47" s="15"/>
      <c r="V47" s="15" t="str">
        <f t="shared" si="4"/>
        <v/>
      </c>
      <c r="W47" s="15" t="str">
        <f t="shared" si="5"/>
        <v/>
      </c>
      <c r="X47" s="15" t="str">
        <f t="shared" si="6"/>
        <v/>
      </c>
      <c r="Y47" s="15">
        <f t="shared" si="7"/>
        <v>13.5</v>
      </c>
    </row>
    <row r="48" spans="1:25" s="127" customFormat="1" ht="45" x14ac:dyDescent="0.15">
      <c r="A48" s="92" t="s">
        <v>359</v>
      </c>
      <c r="B48" s="92" t="s">
        <v>1605</v>
      </c>
      <c r="C48" s="92" t="s">
        <v>360</v>
      </c>
      <c r="D48" s="4" t="s">
        <v>30</v>
      </c>
      <c r="E48" s="4" t="s">
        <v>23</v>
      </c>
      <c r="F48" s="4">
        <v>28582629</v>
      </c>
      <c r="G48" s="14">
        <v>3</v>
      </c>
      <c r="H48" s="12">
        <v>4</v>
      </c>
      <c r="I48" s="14">
        <v>1</v>
      </c>
      <c r="J48" s="12">
        <v>2</v>
      </c>
      <c r="K48" s="40"/>
      <c r="L48" s="40"/>
      <c r="M48" s="14">
        <v>5</v>
      </c>
      <c r="N48" s="12">
        <v>3</v>
      </c>
      <c r="O48" s="14">
        <v>5</v>
      </c>
      <c r="P48" s="12">
        <v>4</v>
      </c>
      <c r="Q48" s="14">
        <f t="shared" si="0"/>
        <v>14</v>
      </c>
      <c r="R48" s="12">
        <f t="shared" si="1"/>
        <v>13</v>
      </c>
      <c r="S48" s="126">
        <f t="shared" si="2"/>
        <v>13.5</v>
      </c>
      <c r="T48" s="114">
        <f t="shared" si="3"/>
        <v>1</v>
      </c>
      <c r="U48" s="15"/>
      <c r="V48" s="15" t="str">
        <f t="shared" si="4"/>
        <v/>
      </c>
      <c r="W48" s="15" t="str">
        <f t="shared" si="5"/>
        <v/>
      </c>
      <c r="X48" s="15" t="str">
        <f t="shared" si="6"/>
        <v/>
      </c>
      <c r="Y48" s="15">
        <f t="shared" si="7"/>
        <v>13.5</v>
      </c>
    </row>
    <row r="49" spans="1:29" s="127" customFormat="1" ht="75" x14ac:dyDescent="0.15">
      <c r="A49" s="92" t="s">
        <v>1491</v>
      </c>
      <c r="B49" s="92" t="s">
        <v>1645</v>
      </c>
      <c r="C49" s="92" t="s">
        <v>1646</v>
      </c>
      <c r="D49" s="4" t="s">
        <v>22</v>
      </c>
      <c r="E49" s="4" t="s">
        <v>64</v>
      </c>
      <c r="F49" s="4">
        <v>28626847</v>
      </c>
      <c r="G49" s="40"/>
      <c r="H49" s="40"/>
      <c r="I49" s="14">
        <v>4</v>
      </c>
      <c r="J49" s="12">
        <v>4</v>
      </c>
      <c r="K49" s="166">
        <v>4</v>
      </c>
      <c r="L49" s="12">
        <v>4</v>
      </c>
      <c r="M49" s="14">
        <v>0</v>
      </c>
      <c r="N49" s="12">
        <v>3</v>
      </c>
      <c r="O49" s="14">
        <v>1</v>
      </c>
      <c r="P49" s="12">
        <v>2</v>
      </c>
      <c r="Q49" s="14">
        <f t="shared" si="0"/>
        <v>9</v>
      </c>
      <c r="R49" s="12">
        <f t="shared" si="1"/>
        <v>13</v>
      </c>
      <c r="S49" s="126">
        <f t="shared" si="2"/>
        <v>11</v>
      </c>
      <c r="T49" s="114">
        <f t="shared" si="3"/>
        <v>4</v>
      </c>
      <c r="U49" s="15"/>
      <c r="V49" s="15" t="str">
        <f t="shared" si="4"/>
        <v/>
      </c>
      <c r="W49" s="15" t="str">
        <f t="shared" si="5"/>
        <v/>
      </c>
      <c r="X49" s="15" t="str">
        <f t="shared" si="6"/>
        <v/>
      </c>
      <c r="Y49" s="15">
        <f t="shared" si="7"/>
        <v>11</v>
      </c>
    </row>
    <row r="50" spans="1:29" s="127" customFormat="1" ht="75" x14ac:dyDescent="0.15">
      <c r="A50" s="92" t="s">
        <v>1467</v>
      </c>
      <c r="B50" s="92" t="s">
        <v>1931</v>
      </c>
      <c r="C50" s="92" t="s">
        <v>1905</v>
      </c>
      <c r="D50" s="4" t="s">
        <v>30</v>
      </c>
      <c r="E50" s="4" t="s">
        <v>64</v>
      </c>
      <c r="F50" s="4">
        <v>28719478</v>
      </c>
      <c r="G50" s="40"/>
      <c r="H50" s="40"/>
      <c r="I50" s="14">
        <v>4</v>
      </c>
      <c r="J50" s="12">
        <v>4</v>
      </c>
      <c r="K50" s="14">
        <v>2</v>
      </c>
      <c r="L50" s="12">
        <v>3</v>
      </c>
      <c r="M50" s="14">
        <v>3</v>
      </c>
      <c r="N50" s="12">
        <v>3</v>
      </c>
      <c r="O50" s="14">
        <v>2</v>
      </c>
      <c r="P50" s="12">
        <v>1</v>
      </c>
      <c r="Q50" s="14">
        <f t="shared" si="0"/>
        <v>11</v>
      </c>
      <c r="R50" s="12">
        <f t="shared" si="1"/>
        <v>11</v>
      </c>
      <c r="S50" s="126">
        <f t="shared" si="2"/>
        <v>11</v>
      </c>
      <c r="T50" s="114">
        <f t="shared" si="3"/>
        <v>0</v>
      </c>
      <c r="U50" s="15"/>
      <c r="V50" s="15" t="str">
        <f t="shared" si="4"/>
        <v/>
      </c>
      <c r="W50" s="15" t="str">
        <f t="shared" si="5"/>
        <v/>
      </c>
      <c r="X50" s="15" t="str">
        <f t="shared" si="6"/>
        <v/>
      </c>
      <c r="Y50" s="15">
        <f t="shared" si="7"/>
        <v>11</v>
      </c>
    </row>
    <row r="51" spans="1:29" s="130" customFormat="1" ht="75" x14ac:dyDescent="0.15">
      <c r="A51" s="92" t="s">
        <v>783</v>
      </c>
      <c r="B51" s="92" t="s">
        <v>1526</v>
      </c>
      <c r="C51" s="92" t="s">
        <v>74</v>
      </c>
      <c r="D51" s="4" t="s">
        <v>22</v>
      </c>
      <c r="E51" s="4" t="s">
        <v>64</v>
      </c>
      <c r="F51" s="4">
        <v>27964768</v>
      </c>
      <c r="G51" s="53"/>
      <c r="H51" s="53"/>
      <c r="I51" s="50">
        <v>4</v>
      </c>
      <c r="J51" s="38">
        <v>2</v>
      </c>
      <c r="K51" s="50">
        <v>4</v>
      </c>
      <c r="L51" s="38">
        <v>4</v>
      </c>
      <c r="M51" s="50">
        <v>5</v>
      </c>
      <c r="N51" s="38">
        <v>3</v>
      </c>
      <c r="O51" s="50">
        <v>5</v>
      </c>
      <c r="P51" s="38">
        <v>3</v>
      </c>
      <c r="Q51" s="14">
        <f t="shared" si="0"/>
        <v>18</v>
      </c>
      <c r="R51" s="12">
        <f t="shared" si="1"/>
        <v>12</v>
      </c>
      <c r="S51" s="126">
        <f t="shared" si="2"/>
        <v>15</v>
      </c>
      <c r="T51" s="114">
        <f t="shared" si="3"/>
        <v>6</v>
      </c>
      <c r="U51" s="15"/>
      <c r="V51" s="15" t="str">
        <f t="shared" si="4"/>
        <v/>
      </c>
      <c r="W51" s="15" t="str">
        <f t="shared" si="5"/>
        <v/>
      </c>
      <c r="X51" s="15" t="str">
        <f t="shared" si="6"/>
        <v/>
      </c>
      <c r="Y51" s="15">
        <f t="shared" si="7"/>
        <v>15</v>
      </c>
    </row>
    <row r="52" spans="1:29" s="130" customFormat="1" ht="105" x14ac:dyDescent="0.15">
      <c r="A52" s="92" t="s">
        <v>836</v>
      </c>
      <c r="B52" s="92" t="s">
        <v>1512</v>
      </c>
      <c r="C52" s="92" t="s">
        <v>418</v>
      </c>
      <c r="D52" s="4" t="s">
        <v>30</v>
      </c>
      <c r="E52" s="4" t="s">
        <v>23</v>
      </c>
      <c r="F52" s="4">
        <v>28342192</v>
      </c>
      <c r="G52" s="118">
        <v>5</v>
      </c>
      <c r="H52" s="38">
        <v>5</v>
      </c>
      <c r="I52" s="118">
        <v>5</v>
      </c>
      <c r="J52" s="38">
        <v>5</v>
      </c>
      <c r="K52" s="121"/>
      <c r="L52" s="121"/>
      <c r="M52" s="50">
        <v>5</v>
      </c>
      <c r="N52" s="38">
        <v>5</v>
      </c>
      <c r="O52" s="50">
        <v>4</v>
      </c>
      <c r="P52" s="38">
        <v>4</v>
      </c>
      <c r="Q52" s="14">
        <f t="shared" si="0"/>
        <v>19</v>
      </c>
      <c r="R52" s="12">
        <f t="shared" si="1"/>
        <v>19</v>
      </c>
      <c r="S52" s="126">
        <f t="shared" si="2"/>
        <v>19</v>
      </c>
      <c r="T52" s="114">
        <f t="shared" si="3"/>
        <v>0</v>
      </c>
      <c r="U52" s="15"/>
      <c r="V52" s="15" t="str">
        <f t="shared" si="4"/>
        <v/>
      </c>
      <c r="W52" s="15" t="str">
        <f t="shared" si="5"/>
        <v/>
      </c>
      <c r="X52" s="15" t="str">
        <f t="shared" si="6"/>
        <v/>
      </c>
      <c r="Y52" s="15">
        <f t="shared" si="7"/>
        <v>19</v>
      </c>
    </row>
    <row r="53" spans="1:29" s="130" customFormat="1" ht="60" x14ac:dyDescent="0.15">
      <c r="A53" s="92" t="s">
        <v>642</v>
      </c>
      <c r="B53" s="92" t="s">
        <v>1510</v>
      </c>
      <c r="C53" s="92" t="s">
        <v>1932</v>
      </c>
      <c r="D53" s="4" t="s">
        <v>30</v>
      </c>
      <c r="E53" s="4" t="s">
        <v>23</v>
      </c>
      <c r="F53" s="4">
        <v>28244009</v>
      </c>
      <c r="G53" s="50">
        <v>5</v>
      </c>
      <c r="H53" s="38">
        <v>5</v>
      </c>
      <c r="I53" s="50">
        <v>5</v>
      </c>
      <c r="J53" s="38">
        <v>3</v>
      </c>
      <c r="K53" s="53"/>
      <c r="L53" s="53"/>
      <c r="M53" s="50">
        <v>5</v>
      </c>
      <c r="N53" s="38">
        <v>5</v>
      </c>
      <c r="O53" s="50">
        <v>5</v>
      </c>
      <c r="P53" s="38">
        <v>4</v>
      </c>
      <c r="Q53" s="14">
        <f t="shared" si="0"/>
        <v>20</v>
      </c>
      <c r="R53" s="12">
        <f t="shared" si="1"/>
        <v>17</v>
      </c>
      <c r="S53" s="126">
        <f t="shared" si="2"/>
        <v>18.5</v>
      </c>
      <c r="T53" s="114">
        <f t="shared" si="3"/>
        <v>3</v>
      </c>
      <c r="U53" s="15"/>
      <c r="V53" s="15" t="str">
        <f t="shared" si="4"/>
        <v/>
      </c>
      <c r="W53" s="15" t="str">
        <f t="shared" si="5"/>
        <v/>
      </c>
      <c r="X53" s="15" t="str">
        <f t="shared" si="6"/>
        <v/>
      </c>
      <c r="Y53" s="15">
        <f t="shared" si="7"/>
        <v>18.5</v>
      </c>
    </row>
    <row r="54" spans="1:29" s="130" customFormat="1" ht="30" x14ac:dyDescent="0.15">
      <c r="A54" s="92" t="s">
        <v>361</v>
      </c>
      <c r="B54" s="92" t="s">
        <v>362</v>
      </c>
      <c r="C54" s="92" t="s">
        <v>363</v>
      </c>
      <c r="D54" s="4" t="s">
        <v>22</v>
      </c>
      <c r="E54" s="4" t="s">
        <v>23</v>
      </c>
      <c r="F54" s="4">
        <v>28665445</v>
      </c>
      <c r="G54" s="14">
        <v>5</v>
      </c>
      <c r="H54" s="12">
        <v>5</v>
      </c>
      <c r="I54" s="14">
        <v>0</v>
      </c>
      <c r="J54" s="12">
        <v>0</v>
      </c>
      <c r="K54" s="40"/>
      <c r="L54" s="40"/>
      <c r="M54" s="14">
        <v>5</v>
      </c>
      <c r="N54" s="12">
        <v>5</v>
      </c>
      <c r="O54" s="14">
        <v>3</v>
      </c>
      <c r="P54" s="12">
        <v>3</v>
      </c>
      <c r="Q54" s="14">
        <f t="shared" si="0"/>
        <v>13</v>
      </c>
      <c r="R54" s="12">
        <f t="shared" si="1"/>
        <v>13</v>
      </c>
      <c r="S54" s="126">
        <f t="shared" si="2"/>
        <v>13</v>
      </c>
      <c r="T54" s="114">
        <f t="shared" si="3"/>
        <v>0</v>
      </c>
      <c r="U54" s="15"/>
      <c r="V54" s="15" t="str">
        <f t="shared" si="4"/>
        <v/>
      </c>
      <c r="W54" s="15" t="str">
        <f t="shared" si="5"/>
        <v/>
      </c>
      <c r="X54" s="15" t="str">
        <f t="shared" si="6"/>
        <v/>
      </c>
      <c r="Y54" s="15">
        <f t="shared" si="7"/>
        <v>13</v>
      </c>
    </row>
    <row r="55" spans="1:29" s="130" customFormat="1" ht="75" x14ac:dyDescent="0.15">
      <c r="A55" s="99" t="s">
        <v>1868</v>
      </c>
      <c r="B55" s="99" t="s">
        <v>1867</v>
      </c>
      <c r="C55" s="99" t="s">
        <v>157</v>
      </c>
      <c r="D55" s="74" t="s">
        <v>30</v>
      </c>
      <c r="E55" s="74" t="s">
        <v>23</v>
      </c>
      <c r="F55" s="74">
        <v>29221616</v>
      </c>
      <c r="G55" s="115">
        <v>5</v>
      </c>
      <c r="H55" s="74">
        <v>1</v>
      </c>
      <c r="I55" s="115">
        <v>1</v>
      </c>
      <c r="J55" s="74">
        <v>0</v>
      </c>
      <c r="K55" s="119"/>
      <c r="L55" s="119"/>
      <c r="M55" s="115">
        <v>5</v>
      </c>
      <c r="N55" s="74">
        <v>2</v>
      </c>
      <c r="O55" s="115">
        <v>5</v>
      </c>
      <c r="P55" s="74">
        <v>1</v>
      </c>
      <c r="Q55" s="14">
        <f t="shared" si="0"/>
        <v>16</v>
      </c>
      <c r="R55" s="12">
        <f t="shared" si="1"/>
        <v>4</v>
      </c>
      <c r="S55" s="126">
        <f t="shared" si="2"/>
        <v>10</v>
      </c>
      <c r="T55" s="114">
        <f t="shared" si="3"/>
        <v>12</v>
      </c>
      <c r="U55" s="15">
        <v>10</v>
      </c>
      <c r="V55" s="15">
        <f t="shared" si="4"/>
        <v>6</v>
      </c>
      <c r="W55" s="15">
        <f t="shared" si="5"/>
        <v>6</v>
      </c>
      <c r="X55" s="15">
        <f t="shared" si="6"/>
        <v>16</v>
      </c>
      <c r="Y55" s="15">
        <f t="shared" si="7"/>
        <v>13</v>
      </c>
    </row>
    <row r="56" spans="1:29" s="130" customFormat="1" ht="105" x14ac:dyDescent="0.15">
      <c r="A56" s="92" t="s">
        <v>224</v>
      </c>
      <c r="B56" s="92" t="s">
        <v>225</v>
      </c>
      <c r="C56" s="92" t="s">
        <v>157</v>
      </c>
      <c r="D56" s="4" t="s">
        <v>30</v>
      </c>
      <c r="E56" s="4" t="s">
        <v>64</v>
      </c>
      <c r="F56" s="4">
        <v>28472699</v>
      </c>
      <c r="G56" s="40"/>
      <c r="H56" s="40"/>
      <c r="I56" s="14">
        <v>4</v>
      </c>
      <c r="J56" s="12">
        <v>4</v>
      </c>
      <c r="K56" s="14">
        <v>4</v>
      </c>
      <c r="L56" s="12">
        <v>4</v>
      </c>
      <c r="M56" s="14">
        <v>5</v>
      </c>
      <c r="N56" s="12">
        <v>5</v>
      </c>
      <c r="O56" s="14">
        <v>4</v>
      </c>
      <c r="P56" s="12">
        <v>1</v>
      </c>
      <c r="Q56" s="14">
        <f t="shared" si="0"/>
        <v>17</v>
      </c>
      <c r="R56" s="12">
        <f t="shared" si="1"/>
        <v>14</v>
      </c>
      <c r="S56" s="126">
        <f t="shared" si="2"/>
        <v>15.5</v>
      </c>
      <c r="T56" s="114">
        <f t="shared" si="3"/>
        <v>3</v>
      </c>
      <c r="U56" s="15"/>
      <c r="V56" s="15" t="str">
        <f t="shared" si="4"/>
        <v/>
      </c>
      <c r="W56" s="15" t="str">
        <f t="shared" si="5"/>
        <v/>
      </c>
      <c r="X56" s="15" t="str">
        <f t="shared" si="6"/>
        <v/>
      </c>
      <c r="Y56" s="15">
        <f t="shared" si="7"/>
        <v>15.5</v>
      </c>
    </row>
    <row r="57" spans="1:29" s="131" customFormat="1" ht="105" x14ac:dyDescent="0.15">
      <c r="A57" s="92" t="s">
        <v>65</v>
      </c>
      <c r="B57" s="92" t="s">
        <v>1690</v>
      </c>
      <c r="C57" s="92" t="s">
        <v>66</v>
      </c>
      <c r="D57" s="4" t="s">
        <v>30</v>
      </c>
      <c r="E57" s="4" t="s">
        <v>64</v>
      </c>
      <c r="F57" s="4">
        <v>28761582</v>
      </c>
      <c r="G57" s="40"/>
      <c r="H57" s="40"/>
      <c r="I57" s="106">
        <v>4</v>
      </c>
      <c r="J57" s="75">
        <v>5</v>
      </c>
      <c r="K57" s="14">
        <v>4</v>
      </c>
      <c r="L57" s="75">
        <v>4</v>
      </c>
      <c r="M57" s="14">
        <v>3</v>
      </c>
      <c r="N57" s="75">
        <v>5</v>
      </c>
      <c r="O57" s="14">
        <v>3</v>
      </c>
      <c r="P57" s="75">
        <v>1</v>
      </c>
      <c r="Q57" s="14">
        <f t="shared" si="0"/>
        <v>14</v>
      </c>
      <c r="R57" s="12">
        <f t="shared" si="1"/>
        <v>15</v>
      </c>
      <c r="S57" s="126">
        <f t="shared" si="2"/>
        <v>14.5</v>
      </c>
      <c r="T57" s="114">
        <f t="shared" si="3"/>
        <v>1</v>
      </c>
      <c r="U57" s="15"/>
      <c r="V57" s="15" t="str">
        <f t="shared" si="4"/>
        <v/>
      </c>
      <c r="W57" s="15" t="str">
        <f t="shared" si="5"/>
        <v/>
      </c>
      <c r="X57" s="15" t="str">
        <f t="shared" si="6"/>
        <v/>
      </c>
      <c r="Y57" s="15">
        <f t="shared" si="7"/>
        <v>14.5</v>
      </c>
      <c r="Z57" s="130"/>
      <c r="AA57" s="130"/>
      <c r="AB57" s="130"/>
      <c r="AC57" s="130"/>
    </row>
    <row r="58" spans="1:29" s="130" customFormat="1" ht="75" x14ac:dyDescent="0.15">
      <c r="A58" s="92" t="s">
        <v>1369</v>
      </c>
      <c r="B58" s="92" t="s">
        <v>1933</v>
      </c>
      <c r="C58" s="92" t="s">
        <v>1370</v>
      </c>
      <c r="D58" s="4" t="s">
        <v>30</v>
      </c>
      <c r="E58" s="4" t="s">
        <v>64</v>
      </c>
      <c r="F58" s="4">
        <v>28973227</v>
      </c>
      <c r="G58" s="53"/>
      <c r="H58" s="53"/>
      <c r="I58" s="104">
        <v>5</v>
      </c>
      <c r="J58" s="38">
        <v>6</v>
      </c>
      <c r="K58" s="50">
        <v>4</v>
      </c>
      <c r="L58" s="38">
        <v>3</v>
      </c>
      <c r="M58" s="50">
        <v>5</v>
      </c>
      <c r="N58" s="38">
        <v>5</v>
      </c>
      <c r="O58" s="50">
        <v>5</v>
      </c>
      <c r="P58" s="38">
        <v>3</v>
      </c>
      <c r="Q58" s="14">
        <f t="shared" si="0"/>
        <v>19</v>
      </c>
      <c r="R58" s="12">
        <f t="shared" si="1"/>
        <v>17</v>
      </c>
      <c r="S58" s="126">
        <f t="shared" si="2"/>
        <v>18</v>
      </c>
      <c r="T58" s="114">
        <f t="shared" si="3"/>
        <v>2</v>
      </c>
      <c r="U58" s="15"/>
      <c r="V58" s="15" t="str">
        <f t="shared" si="4"/>
        <v/>
      </c>
      <c r="W58" s="15" t="str">
        <f t="shared" si="5"/>
        <v/>
      </c>
      <c r="X58" s="15" t="str">
        <f t="shared" si="6"/>
        <v/>
      </c>
      <c r="Y58" s="15">
        <f t="shared" si="7"/>
        <v>18</v>
      </c>
    </row>
    <row r="59" spans="1:29" s="130" customFormat="1" ht="75" x14ac:dyDescent="0.15">
      <c r="A59" s="92" t="s">
        <v>586</v>
      </c>
      <c r="B59" s="92" t="s">
        <v>587</v>
      </c>
      <c r="C59" s="92" t="s">
        <v>82</v>
      </c>
      <c r="D59" s="4" t="s">
        <v>30</v>
      </c>
      <c r="E59" s="4" t="s">
        <v>64</v>
      </c>
      <c r="F59" s="4">
        <v>28448489</v>
      </c>
      <c r="G59" s="53"/>
      <c r="H59" s="53"/>
      <c r="I59" s="50">
        <v>4</v>
      </c>
      <c r="J59" s="38">
        <v>4</v>
      </c>
      <c r="K59" s="50">
        <v>4</v>
      </c>
      <c r="L59" s="38">
        <v>4</v>
      </c>
      <c r="M59" s="50">
        <v>5</v>
      </c>
      <c r="N59" s="38">
        <v>5</v>
      </c>
      <c r="O59" s="50">
        <v>5</v>
      </c>
      <c r="P59" s="38">
        <v>4</v>
      </c>
      <c r="Q59" s="14">
        <f t="shared" si="0"/>
        <v>18</v>
      </c>
      <c r="R59" s="12">
        <f t="shared" si="1"/>
        <v>17</v>
      </c>
      <c r="S59" s="126">
        <f t="shared" si="2"/>
        <v>17.5</v>
      </c>
      <c r="T59" s="114">
        <f t="shared" si="3"/>
        <v>1</v>
      </c>
      <c r="U59" s="15"/>
      <c r="V59" s="15" t="str">
        <f t="shared" si="4"/>
        <v/>
      </c>
      <c r="W59" s="15" t="str">
        <f t="shared" si="5"/>
        <v/>
      </c>
      <c r="X59" s="15" t="str">
        <f t="shared" si="6"/>
        <v/>
      </c>
      <c r="Y59" s="15">
        <f t="shared" si="7"/>
        <v>17.5</v>
      </c>
    </row>
    <row r="60" spans="1:29" s="130" customFormat="1" ht="30" x14ac:dyDescent="0.15">
      <c r="A60" s="92" t="s">
        <v>1474</v>
      </c>
      <c r="B60" s="92" t="s">
        <v>1535</v>
      </c>
      <c r="C60" s="92" t="s">
        <v>127</v>
      </c>
      <c r="D60" s="4" t="s">
        <v>30</v>
      </c>
      <c r="E60" s="4" t="s">
        <v>64</v>
      </c>
      <c r="F60" s="4">
        <v>28040554</v>
      </c>
      <c r="G60" s="40"/>
      <c r="H60" s="40"/>
      <c r="I60" s="14">
        <v>5</v>
      </c>
      <c r="J60" s="12">
        <v>4</v>
      </c>
      <c r="K60" s="14">
        <v>3</v>
      </c>
      <c r="L60" s="12">
        <v>3</v>
      </c>
      <c r="M60" s="14">
        <v>2</v>
      </c>
      <c r="N60" s="12">
        <v>4</v>
      </c>
      <c r="O60" s="14">
        <v>1</v>
      </c>
      <c r="P60" s="12">
        <v>4</v>
      </c>
      <c r="Q60" s="14">
        <f t="shared" si="0"/>
        <v>11</v>
      </c>
      <c r="R60" s="12">
        <f t="shared" si="1"/>
        <v>15</v>
      </c>
      <c r="S60" s="126">
        <f t="shared" si="2"/>
        <v>13</v>
      </c>
      <c r="T60" s="114">
        <f t="shared" si="3"/>
        <v>4</v>
      </c>
      <c r="U60" s="38"/>
      <c r="V60" s="15" t="str">
        <f t="shared" si="4"/>
        <v/>
      </c>
      <c r="W60" s="15" t="str">
        <f t="shared" si="5"/>
        <v/>
      </c>
      <c r="X60" s="15" t="str">
        <f t="shared" si="6"/>
        <v/>
      </c>
      <c r="Y60" s="15">
        <f t="shared" si="7"/>
        <v>13</v>
      </c>
    </row>
    <row r="61" spans="1:29" s="130" customFormat="1" ht="75" x14ac:dyDescent="0.15">
      <c r="A61" s="92" t="s">
        <v>1607</v>
      </c>
      <c r="B61" s="92" t="s">
        <v>1606</v>
      </c>
      <c r="C61" s="92" t="s">
        <v>226</v>
      </c>
      <c r="D61" s="4" t="s">
        <v>30</v>
      </c>
      <c r="E61" s="4" t="s">
        <v>64</v>
      </c>
      <c r="F61" s="4">
        <v>28582987</v>
      </c>
      <c r="G61" s="40"/>
      <c r="H61" s="40"/>
      <c r="I61" s="14">
        <v>3</v>
      </c>
      <c r="J61" s="12">
        <v>4</v>
      </c>
      <c r="K61" s="14">
        <v>4</v>
      </c>
      <c r="L61" s="12">
        <v>4</v>
      </c>
      <c r="M61" s="14">
        <v>3</v>
      </c>
      <c r="N61" s="12">
        <v>5</v>
      </c>
      <c r="O61" s="14">
        <v>1</v>
      </c>
      <c r="P61" s="12">
        <v>4</v>
      </c>
      <c r="Q61" s="14">
        <f t="shared" si="0"/>
        <v>11</v>
      </c>
      <c r="R61" s="12">
        <f t="shared" si="1"/>
        <v>17</v>
      </c>
      <c r="S61" s="126">
        <f t="shared" si="2"/>
        <v>14</v>
      </c>
      <c r="T61" s="114">
        <f t="shared" si="3"/>
        <v>6</v>
      </c>
      <c r="U61" s="15"/>
      <c r="V61" s="15" t="str">
        <f t="shared" si="4"/>
        <v/>
      </c>
      <c r="W61" s="15" t="str">
        <f t="shared" si="5"/>
        <v/>
      </c>
      <c r="X61" s="15" t="str">
        <f t="shared" si="6"/>
        <v/>
      </c>
      <c r="Y61" s="15">
        <f t="shared" si="7"/>
        <v>14</v>
      </c>
    </row>
    <row r="62" spans="1:29" s="130" customFormat="1" ht="60" x14ac:dyDescent="0.15">
      <c r="A62" s="92" t="s">
        <v>227</v>
      </c>
      <c r="B62" s="92" t="s">
        <v>1610</v>
      </c>
      <c r="C62" s="92" t="s">
        <v>76</v>
      </c>
      <c r="D62" s="4" t="s">
        <v>22</v>
      </c>
      <c r="E62" s="4" t="s">
        <v>64</v>
      </c>
      <c r="F62" s="4">
        <v>28587602</v>
      </c>
      <c r="G62" s="40"/>
      <c r="H62" s="123"/>
      <c r="I62" s="14">
        <v>3</v>
      </c>
      <c r="J62" s="12">
        <v>3</v>
      </c>
      <c r="K62" s="14">
        <v>4</v>
      </c>
      <c r="L62" s="12">
        <v>4</v>
      </c>
      <c r="M62" s="14">
        <v>5</v>
      </c>
      <c r="N62" s="12">
        <v>3</v>
      </c>
      <c r="O62" s="14">
        <v>3</v>
      </c>
      <c r="P62" s="12">
        <v>4</v>
      </c>
      <c r="Q62" s="14">
        <f t="shared" si="0"/>
        <v>15</v>
      </c>
      <c r="R62" s="12">
        <f t="shared" si="1"/>
        <v>14</v>
      </c>
      <c r="S62" s="126">
        <f t="shared" si="2"/>
        <v>14.5</v>
      </c>
      <c r="T62" s="114">
        <f t="shared" si="3"/>
        <v>1</v>
      </c>
      <c r="U62" s="15"/>
      <c r="V62" s="15" t="str">
        <f t="shared" si="4"/>
        <v/>
      </c>
      <c r="W62" s="15" t="str">
        <f t="shared" si="5"/>
        <v/>
      </c>
      <c r="X62" s="15" t="str">
        <f t="shared" si="6"/>
        <v/>
      </c>
      <c r="Y62" s="15">
        <f t="shared" si="7"/>
        <v>14.5</v>
      </c>
    </row>
    <row r="63" spans="1:29" s="130" customFormat="1" ht="60" x14ac:dyDescent="0.15">
      <c r="A63" s="99" t="s">
        <v>890</v>
      </c>
      <c r="B63" s="99" t="s">
        <v>1844</v>
      </c>
      <c r="C63" s="99" t="s">
        <v>1845</v>
      </c>
      <c r="D63" s="74" t="s">
        <v>30</v>
      </c>
      <c r="E63" s="4" t="s">
        <v>64</v>
      </c>
      <c r="F63" s="74">
        <v>29161116</v>
      </c>
      <c r="G63" s="43"/>
      <c r="H63" s="43"/>
      <c r="I63" s="49">
        <v>4</v>
      </c>
      <c r="J63" s="15">
        <v>3</v>
      </c>
      <c r="K63" s="49">
        <v>4</v>
      </c>
      <c r="L63" s="15">
        <v>3</v>
      </c>
      <c r="M63" s="49">
        <v>3</v>
      </c>
      <c r="N63" s="15">
        <v>0</v>
      </c>
      <c r="O63" s="49">
        <v>5</v>
      </c>
      <c r="P63" s="15">
        <v>2</v>
      </c>
      <c r="Q63" s="14">
        <f t="shared" si="0"/>
        <v>16</v>
      </c>
      <c r="R63" s="12">
        <f t="shared" si="1"/>
        <v>8</v>
      </c>
      <c r="S63" s="126">
        <f t="shared" si="2"/>
        <v>12</v>
      </c>
      <c r="T63" s="114">
        <f t="shared" si="3"/>
        <v>8</v>
      </c>
      <c r="U63" s="15">
        <v>15</v>
      </c>
      <c r="V63" s="15">
        <f t="shared" si="4"/>
        <v>1</v>
      </c>
      <c r="W63" s="15">
        <f t="shared" si="5"/>
        <v>7</v>
      </c>
      <c r="X63" s="15">
        <f t="shared" si="6"/>
        <v>16</v>
      </c>
      <c r="Y63" s="15">
        <f t="shared" si="7"/>
        <v>15.5</v>
      </c>
    </row>
    <row r="64" spans="1:29" s="130" customFormat="1" ht="60" x14ac:dyDescent="0.15">
      <c r="A64" s="99" t="s">
        <v>890</v>
      </c>
      <c r="B64" s="99" t="s">
        <v>1764</v>
      </c>
      <c r="C64" s="99" t="s">
        <v>1142</v>
      </c>
      <c r="D64" s="74" t="s">
        <v>30</v>
      </c>
      <c r="E64" s="4" t="s">
        <v>64</v>
      </c>
      <c r="F64" s="4">
        <v>28787295</v>
      </c>
      <c r="G64" s="43"/>
      <c r="H64" s="43"/>
      <c r="I64" s="42">
        <v>4</v>
      </c>
      <c r="J64" s="15">
        <v>3</v>
      </c>
      <c r="K64" s="42">
        <v>3</v>
      </c>
      <c r="L64" s="15">
        <v>4</v>
      </c>
      <c r="M64" s="42">
        <v>5</v>
      </c>
      <c r="N64" s="15">
        <v>0</v>
      </c>
      <c r="O64" s="42">
        <v>5</v>
      </c>
      <c r="P64" s="15">
        <v>2</v>
      </c>
      <c r="Q64" s="14">
        <f t="shared" si="0"/>
        <v>17</v>
      </c>
      <c r="R64" s="12">
        <f t="shared" si="1"/>
        <v>9</v>
      </c>
      <c r="S64" s="126">
        <f t="shared" si="2"/>
        <v>13</v>
      </c>
      <c r="T64" s="114">
        <f t="shared" si="3"/>
        <v>8</v>
      </c>
      <c r="U64" s="15">
        <v>14</v>
      </c>
      <c r="V64" s="15">
        <f t="shared" si="4"/>
        <v>3</v>
      </c>
      <c r="W64" s="15">
        <f t="shared" si="5"/>
        <v>5</v>
      </c>
      <c r="X64" s="15">
        <f t="shared" si="6"/>
        <v>17</v>
      </c>
      <c r="Y64" s="15">
        <f t="shared" si="7"/>
        <v>15.5</v>
      </c>
    </row>
    <row r="65" spans="1:29" s="130" customFormat="1" ht="45" x14ac:dyDescent="0.15">
      <c r="A65" s="92" t="s">
        <v>228</v>
      </c>
      <c r="B65" s="92" t="s">
        <v>1577</v>
      </c>
      <c r="C65" s="92" t="s">
        <v>229</v>
      </c>
      <c r="D65" s="4" t="s">
        <v>32</v>
      </c>
      <c r="E65" s="4" t="s">
        <v>64</v>
      </c>
      <c r="F65" s="4">
        <v>28557724</v>
      </c>
      <c r="G65" s="40"/>
      <c r="H65" s="40"/>
      <c r="I65" s="14">
        <v>3</v>
      </c>
      <c r="J65" s="12">
        <v>5</v>
      </c>
      <c r="K65" s="14">
        <v>3</v>
      </c>
      <c r="L65" s="12">
        <v>4</v>
      </c>
      <c r="M65" s="14">
        <v>1</v>
      </c>
      <c r="N65" s="12">
        <v>5</v>
      </c>
      <c r="O65" s="14">
        <v>2</v>
      </c>
      <c r="P65" s="12">
        <v>5</v>
      </c>
      <c r="Q65" s="14">
        <f t="shared" si="0"/>
        <v>9</v>
      </c>
      <c r="R65" s="12">
        <f t="shared" si="1"/>
        <v>19</v>
      </c>
      <c r="S65" s="126">
        <f t="shared" si="2"/>
        <v>14</v>
      </c>
      <c r="T65" s="114">
        <f t="shared" si="3"/>
        <v>10</v>
      </c>
      <c r="U65" s="15">
        <v>18</v>
      </c>
      <c r="V65" s="15">
        <f t="shared" si="4"/>
        <v>9</v>
      </c>
      <c r="W65" s="15">
        <f t="shared" si="5"/>
        <v>1</v>
      </c>
      <c r="X65" s="15">
        <f t="shared" si="6"/>
        <v>19</v>
      </c>
      <c r="Y65" s="15">
        <f t="shared" si="7"/>
        <v>18.5</v>
      </c>
    </row>
    <row r="66" spans="1:29" s="132" customFormat="1" ht="75" x14ac:dyDescent="0.15">
      <c r="A66" s="92" t="s">
        <v>383</v>
      </c>
      <c r="B66" s="92" t="s">
        <v>924</v>
      </c>
      <c r="C66" s="92" t="s">
        <v>925</v>
      </c>
      <c r="D66" s="4" t="s">
        <v>32</v>
      </c>
      <c r="E66" s="4" t="s">
        <v>64</v>
      </c>
      <c r="F66" s="41">
        <v>28445222</v>
      </c>
      <c r="G66" s="53"/>
      <c r="H66" s="53"/>
      <c r="I66" s="50">
        <v>2</v>
      </c>
      <c r="J66" s="38">
        <v>2</v>
      </c>
      <c r="K66" s="50">
        <v>3</v>
      </c>
      <c r="L66" s="38">
        <v>1</v>
      </c>
      <c r="M66" s="50">
        <v>3</v>
      </c>
      <c r="N66" s="38">
        <v>3</v>
      </c>
      <c r="O66" s="50">
        <v>2</v>
      </c>
      <c r="P66" s="38">
        <v>3</v>
      </c>
      <c r="Q66" s="14">
        <f t="shared" si="0"/>
        <v>10</v>
      </c>
      <c r="R66" s="12">
        <f t="shared" si="1"/>
        <v>9</v>
      </c>
      <c r="S66" s="126">
        <f t="shared" si="2"/>
        <v>9.5</v>
      </c>
      <c r="T66" s="114">
        <f t="shared" si="3"/>
        <v>1</v>
      </c>
      <c r="U66" s="15"/>
      <c r="V66" s="15" t="str">
        <f t="shared" si="4"/>
        <v/>
      </c>
      <c r="W66" s="15" t="str">
        <f t="shared" si="5"/>
        <v/>
      </c>
      <c r="X66" s="15" t="str">
        <f t="shared" si="6"/>
        <v/>
      </c>
      <c r="Y66" s="15">
        <f t="shared" si="7"/>
        <v>9.5</v>
      </c>
      <c r="Z66" s="130"/>
      <c r="AA66" s="130"/>
      <c r="AB66" s="130"/>
      <c r="AC66" s="130"/>
    </row>
    <row r="67" spans="1:29" s="133" customFormat="1" ht="45" x14ac:dyDescent="0.15">
      <c r="A67" s="92" t="s">
        <v>383</v>
      </c>
      <c r="B67" s="92" t="s">
        <v>1518</v>
      </c>
      <c r="C67" s="92" t="s">
        <v>384</v>
      </c>
      <c r="D67" s="4" t="s">
        <v>32</v>
      </c>
      <c r="E67" s="4" t="s">
        <v>23</v>
      </c>
      <c r="F67" s="4">
        <v>27530530</v>
      </c>
      <c r="G67" s="14">
        <v>3</v>
      </c>
      <c r="H67" s="12">
        <v>4</v>
      </c>
      <c r="I67" s="14">
        <v>1</v>
      </c>
      <c r="J67" s="12">
        <v>0</v>
      </c>
      <c r="K67" s="40"/>
      <c r="L67" s="40"/>
      <c r="M67" s="14">
        <v>4</v>
      </c>
      <c r="N67" s="12">
        <v>2</v>
      </c>
      <c r="O67" s="14">
        <v>2</v>
      </c>
      <c r="P67" s="12">
        <v>3</v>
      </c>
      <c r="Q67" s="14">
        <f t="shared" ref="Q67:Q130" si="8">G67+I67+K67+M67+O67</f>
        <v>10</v>
      </c>
      <c r="R67" s="12">
        <f t="shared" ref="R67:R130" si="9">H67+J67+L67+N67+P67</f>
        <v>9</v>
      </c>
      <c r="S67" s="126">
        <f t="shared" ref="S67:S130" si="10">AVERAGE(Q67,R67)</f>
        <v>9.5</v>
      </c>
      <c r="T67" s="114">
        <f t="shared" ref="T67:T130" si="11">ABS(Q67-R67)</f>
        <v>1</v>
      </c>
      <c r="U67" s="15"/>
      <c r="V67" s="15" t="str">
        <f t="shared" ref="V67:V130" si="12">IF(U67="","",ABS(U67-Q67))</f>
        <v/>
      </c>
      <c r="W67" s="15" t="str">
        <f t="shared" ref="W67:W130" si="13">IF(U67="","",ABS(U67-R67))</f>
        <v/>
      </c>
      <c r="X67" s="15" t="str">
        <f t="shared" ref="X67:X130" si="14">IF(AND(ISNUMBER(V67),ISNUMBER(W67)),IF(V67&lt;=W67,Q67,R67),"")</f>
        <v/>
      </c>
      <c r="Y67" s="15">
        <f t="shared" ref="Y67:Y130" si="15">IF(U67="",S67,AVERAGE(X67,U67))</f>
        <v>9.5</v>
      </c>
      <c r="Z67" s="130"/>
      <c r="AA67" s="130"/>
      <c r="AB67" s="130"/>
      <c r="AC67" s="130"/>
    </row>
    <row r="68" spans="1:29" s="133" customFormat="1" ht="45" x14ac:dyDescent="0.15">
      <c r="A68" s="94" t="s">
        <v>985</v>
      </c>
      <c r="B68" s="94" t="s">
        <v>1834</v>
      </c>
      <c r="C68" s="94" t="s">
        <v>159</v>
      </c>
      <c r="D68" s="12" t="s">
        <v>30</v>
      </c>
      <c r="E68" s="12" t="s">
        <v>64</v>
      </c>
      <c r="F68" s="12">
        <v>29142377</v>
      </c>
      <c r="G68" s="53"/>
      <c r="H68" s="53"/>
      <c r="I68" s="159">
        <v>3</v>
      </c>
      <c r="J68" s="12">
        <v>4</v>
      </c>
      <c r="K68" s="159">
        <v>4</v>
      </c>
      <c r="L68" s="12">
        <v>3</v>
      </c>
      <c r="M68" s="159">
        <v>3</v>
      </c>
      <c r="N68" s="12">
        <v>2</v>
      </c>
      <c r="O68" s="159">
        <v>1</v>
      </c>
      <c r="P68" s="12">
        <v>1</v>
      </c>
      <c r="Q68" s="14">
        <f t="shared" si="8"/>
        <v>11</v>
      </c>
      <c r="R68" s="12">
        <f t="shared" si="9"/>
        <v>10</v>
      </c>
      <c r="S68" s="126">
        <f t="shared" si="10"/>
        <v>10.5</v>
      </c>
      <c r="T68" s="114">
        <f t="shared" si="11"/>
        <v>1</v>
      </c>
      <c r="U68" s="15"/>
      <c r="V68" s="15" t="str">
        <f t="shared" si="12"/>
        <v/>
      </c>
      <c r="W68" s="15" t="str">
        <f t="shared" si="13"/>
        <v/>
      </c>
      <c r="X68" s="15" t="str">
        <f t="shared" si="14"/>
        <v/>
      </c>
      <c r="Y68" s="15">
        <f t="shared" si="15"/>
        <v>10.5</v>
      </c>
      <c r="Z68" s="130"/>
      <c r="AA68" s="130"/>
      <c r="AB68" s="130"/>
      <c r="AC68" s="130"/>
    </row>
    <row r="69" spans="1:29" s="133" customFormat="1" ht="45" x14ac:dyDescent="0.15">
      <c r="A69" s="92" t="s">
        <v>1495</v>
      </c>
      <c r="B69" s="92" t="s">
        <v>1205</v>
      </c>
      <c r="C69" s="92" t="s">
        <v>795</v>
      </c>
      <c r="D69" s="4" t="s">
        <v>30</v>
      </c>
      <c r="E69" s="4" t="s">
        <v>64</v>
      </c>
      <c r="F69" s="4">
        <v>29147059</v>
      </c>
      <c r="G69" s="40"/>
      <c r="H69" s="40"/>
      <c r="I69" s="14">
        <v>2</v>
      </c>
      <c r="J69" s="38">
        <v>4</v>
      </c>
      <c r="K69" s="14">
        <v>3</v>
      </c>
      <c r="L69" s="38">
        <v>4</v>
      </c>
      <c r="M69" s="14">
        <v>1</v>
      </c>
      <c r="N69" s="38">
        <v>4</v>
      </c>
      <c r="O69" s="14">
        <v>4</v>
      </c>
      <c r="P69" s="38">
        <v>5</v>
      </c>
      <c r="Q69" s="14">
        <f t="shared" si="8"/>
        <v>10</v>
      </c>
      <c r="R69" s="12">
        <f t="shared" si="9"/>
        <v>17</v>
      </c>
      <c r="S69" s="126">
        <f t="shared" si="10"/>
        <v>13.5</v>
      </c>
      <c r="T69" s="114">
        <f t="shared" si="11"/>
        <v>7</v>
      </c>
      <c r="U69" s="15">
        <v>9</v>
      </c>
      <c r="V69" s="15">
        <f t="shared" si="12"/>
        <v>1</v>
      </c>
      <c r="W69" s="15">
        <f t="shared" si="13"/>
        <v>8</v>
      </c>
      <c r="X69" s="15">
        <f t="shared" si="14"/>
        <v>10</v>
      </c>
      <c r="Y69" s="15">
        <f t="shared" si="15"/>
        <v>9.5</v>
      </c>
      <c r="Z69" s="130"/>
      <c r="AA69" s="130"/>
      <c r="AB69" s="130"/>
      <c r="AC69" s="130"/>
    </row>
    <row r="70" spans="1:29" s="133" customFormat="1" ht="45" x14ac:dyDescent="0.15">
      <c r="A70" s="92" t="s">
        <v>1465</v>
      </c>
      <c r="B70" s="92" t="s">
        <v>1904</v>
      </c>
      <c r="C70" s="92" t="s">
        <v>445</v>
      </c>
      <c r="D70" s="4" t="s">
        <v>30</v>
      </c>
      <c r="E70" s="4" t="s">
        <v>64</v>
      </c>
      <c r="F70" s="4">
        <v>28719276</v>
      </c>
      <c r="G70" s="109"/>
      <c r="H70" s="40"/>
      <c r="I70" s="110">
        <v>3</v>
      </c>
      <c r="J70" s="12">
        <v>4</v>
      </c>
      <c r="K70" s="110">
        <v>3</v>
      </c>
      <c r="L70" s="12">
        <v>3</v>
      </c>
      <c r="M70" s="110">
        <v>2</v>
      </c>
      <c r="N70" s="12">
        <v>3</v>
      </c>
      <c r="O70" s="110">
        <v>2</v>
      </c>
      <c r="P70" s="12">
        <v>1</v>
      </c>
      <c r="Q70" s="14">
        <f t="shared" si="8"/>
        <v>10</v>
      </c>
      <c r="R70" s="12">
        <f t="shared" si="9"/>
        <v>11</v>
      </c>
      <c r="S70" s="126">
        <f t="shared" si="10"/>
        <v>10.5</v>
      </c>
      <c r="T70" s="114">
        <f t="shared" si="11"/>
        <v>1</v>
      </c>
      <c r="U70" s="15"/>
      <c r="V70" s="15" t="str">
        <f t="shared" si="12"/>
        <v/>
      </c>
      <c r="W70" s="15" t="str">
        <f t="shared" si="13"/>
        <v/>
      </c>
      <c r="X70" s="15" t="str">
        <f t="shared" si="14"/>
        <v/>
      </c>
      <c r="Y70" s="15">
        <f t="shared" si="15"/>
        <v>10.5</v>
      </c>
      <c r="Z70" s="130"/>
      <c r="AA70" s="130"/>
      <c r="AB70" s="130"/>
      <c r="AC70" s="130"/>
    </row>
    <row r="71" spans="1:29" s="133" customFormat="1" ht="45" x14ac:dyDescent="0.15">
      <c r="A71" s="94" t="s">
        <v>866</v>
      </c>
      <c r="B71" s="94" t="s">
        <v>867</v>
      </c>
      <c r="C71" s="94" t="s">
        <v>193</v>
      </c>
      <c r="D71" s="12" t="s">
        <v>32</v>
      </c>
      <c r="E71" s="12" t="s">
        <v>64</v>
      </c>
      <c r="F71" s="12">
        <v>29050889</v>
      </c>
      <c r="G71" s="53"/>
      <c r="H71" s="53"/>
      <c r="I71" s="50">
        <v>4</v>
      </c>
      <c r="J71" s="38">
        <v>3</v>
      </c>
      <c r="K71" s="50">
        <v>2</v>
      </c>
      <c r="L71" s="38">
        <v>3</v>
      </c>
      <c r="M71" s="50">
        <v>5</v>
      </c>
      <c r="N71" s="38">
        <v>5</v>
      </c>
      <c r="O71" s="101">
        <v>3</v>
      </c>
      <c r="P71" s="38">
        <v>5</v>
      </c>
      <c r="Q71" s="14">
        <f t="shared" si="8"/>
        <v>14</v>
      </c>
      <c r="R71" s="12">
        <f t="shared" si="9"/>
        <v>16</v>
      </c>
      <c r="S71" s="126">
        <f t="shared" si="10"/>
        <v>15</v>
      </c>
      <c r="T71" s="114">
        <f t="shared" si="11"/>
        <v>2</v>
      </c>
      <c r="U71" s="15"/>
      <c r="V71" s="15" t="str">
        <f t="shared" si="12"/>
        <v/>
      </c>
      <c r="W71" s="15" t="str">
        <f t="shared" si="13"/>
        <v/>
      </c>
      <c r="X71" s="15" t="str">
        <f t="shared" si="14"/>
        <v/>
      </c>
      <c r="Y71" s="15">
        <f t="shared" si="15"/>
        <v>15</v>
      </c>
      <c r="Z71" s="130"/>
      <c r="AA71" s="130"/>
      <c r="AB71" s="130"/>
      <c r="AC71" s="130"/>
    </row>
    <row r="72" spans="1:29" s="133" customFormat="1" ht="60" x14ac:dyDescent="0.15">
      <c r="A72" s="94" t="s">
        <v>866</v>
      </c>
      <c r="B72" s="92" t="s">
        <v>1877</v>
      </c>
      <c r="C72" s="94" t="s">
        <v>1148</v>
      </c>
      <c r="D72" s="4" t="s">
        <v>30</v>
      </c>
      <c r="E72" s="4" t="s">
        <v>64</v>
      </c>
      <c r="F72" s="4">
        <v>29248096</v>
      </c>
      <c r="G72" s="53"/>
      <c r="H72" s="53"/>
      <c r="I72" s="50">
        <v>2</v>
      </c>
      <c r="J72" s="38">
        <v>4</v>
      </c>
      <c r="K72" s="50">
        <v>4</v>
      </c>
      <c r="L72" s="38">
        <v>4</v>
      </c>
      <c r="M72" s="50">
        <v>3</v>
      </c>
      <c r="N72" s="38">
        <v>4</v>
      </c>
      <c r="O72" s="50">
        <v>4</v>
      </c>
      <c r="P72" s="38">
        <v>4</v>
      </c>
      <c r="Q72" s="14">
        <f t="shared" si="8"/>
        <v>13</v>
      </c>
      <c r="R72" s="12">
        <f t="shared" si="9"/>
        <v>16</v>
      </c>
      <c r="S72" s="126">
        <f t="shared" si="10"/>
        <v>14.5</v>
      </c>
      <c r="T72" s="114">
        <f t="shared" si="11"/>
        <v>3</v>
      </c>
      <c r="U72" s="15"/>
      <c r="V72" s="15" t="str">
        <f t="shared" si="12"/>
        <v/>
      </c>
      <c r="W72" s="15" t="str">
        <f t="shared" si="13"/>
        <v/>
      </c>
      <c r="X72" s="15" t="str">
        <f t="shared" si="14"/>
        <v/>
      </c>
      <c r="Y72" s="15">
        <f t="shared" si="15"/>
        <v>14.5</v>
      </c>
      <c r="Z72" s="130"/>
      <c r="AA72" s="130"/>
      <c r="AB72" s="130"/>
      <c r="AC72" s="130"/>
    </row>
    <row r="73" spans="1:29" s="133" customFormat="1" ht="90" x14ac:dyDescent="0.15">
      <c r="A73" s="92" t="s">
        <v>1919</v>
      </c>
      <c r="B73" s="92" t="s">
        <v>147</v>
      </c>
      <c r="C73" s="92" t="s">
        <v>148</v>
      </c>
      <c r="D73" s="4" t="s">
        <v>30</v>
      </c>
      <c r="E73" s="4" t="s">
        <v>64</v>
      </c>
      <c r="F73" s="4">
        <v>28680514</v>
      </c>
      <c r="G73" s="40"/>
      <c r="H73" s="40"/>
      <c r="I73" s="14">
        <v>4</v>
      </c>
      <c r="J73" s="12">
        <v>4</v>
      </c>
      <c r="K73" s="14">
        <v>4</v>
      </c>
      <c r="L73" s="12">
        <v>4</v>
      </c>
      <c r="M73" s="14">
        <v>3</v>
      </c>
      <c r="N73" s="12">
        <v>5</v>
      </c>
      <c r="O73" s="14">
        <v>4</v>
      </c>
      <c r="P73" s="12">
        <v>4</v>
      </c>
      <c r="Q73" s="14">
        <f t="shared" si="8"/>
        <v>15</v>
      </c>
      <c r="R73" s="12">
        <f t="shared" si="9"/>
        <v>17</v>
      </c>
      <c r="S73" s="126">
        <f t="shared" si="10"/>
        <v>16</v>
      </c>
      <c r="T73" s="114">
        <f t="shared" si="11"/>
        <v>2</v>
      </c>
      <c r="U73" s="15"/>
      <c r="V73" s="15" t="str">
        <f t="shared" si="12"/>
        <v/>
      </c>
      <c r="W73" s="15" t="str">
        <f t="shared" si="13"/>
        <v/>
      </c>
      <c r="X73" s="15" t="str">
        <f t="shared" si="14"/>
        <v/>
      </c>
      <c r="Y73" s="15">
        <f t="shared" si="15"/>
        <v>16</v>
      </c>
      <c r="Z73" s="130"/>
      <c r="AA73" s="130"/>
      <c r="AB73" s="130"/>
      <c r="AC73" s="130"/>
    </row>
    <row r="74" spans="1:29" s="133" customFormat="1" ht="75" x14ac:dyDescent="0.15">
      <c r="A74" s="97" t="s">
        <v>1069</v>
      </c>
      <c r="B74" s="97" t="s">
        <v>1070</v>
      </c>
      <c r="C74" s="97" t="s">
        <v>1071</v>
      </c>
      <c r="D74" s="68" t="s">
        <v>30</v>
      </c>
      <c r="E74" s="68" t="s">
        <v>23</v>
      </c>
      <c r="F74" s="68">
        <v>28877637</v>
      </c>
      <c r="G74" s="160">
        <v>5</v>
      </c>
      <c r="H74" s="62">
        <v>4</v>
      </c>
      <c r="I74" s="160">
        <v>1</v>
      </c>
      <c r="J74" s="70">
        <v>1</v>
      </c>
      <c r="K74" s="53"/>
      <c r="L74" s="53"/>
      <c r="M74" s="160">
        <v>4</v>
      </c>
      <c r="N74" s="70">
        <v>4</v>
      </c>
      <c r="O74" s="160">
        <v>3</v>
      </c>
      <c r="P74" s="70">
        <v>1</v>
      </c>
      <c r="Q74" s="14">
        <f t="shared" si="8"/>
        <v>13</v>
      </c>
      <c r="R74" s="12">
        <f t="shared" si="9"/>
        <v>10</v>
      </c>
      <c r="S74" s="126">
        <f t="shared" si="10"/>
        <v>11.5</v>
      </c>
      <c r="T74" s="114">
        <f t="shared" si="11"/>
        <v>3</v>
      </c>
      <c r="U74" s="15"/>
      <c r="V74" s="15" t="str">
        <f t="shared" si="12"/>
        <v/>
      </c>
      <c r="W74" s="15" t="str">
        <f t="shared" si="13"/>
        <v/>
      </c>
      <c r="X74" s="15" t="str">
        <f t="shared" si="14"/>
        <v/>
      </c>
      <c r="Y74" s="15">
        <f t="shared" si="15"/>
        <v>11.5</v>
      </c>
      <c r="Z74" s="131"/>
      <c r="AA74" s="131"/>
      <c r="AB74" s="131"/>
      <c r="AC74" s="131"/>
    </row>
    <row r="75" spans="1:29" s="133" customFormat="1" ht="60" x14ac:dyDescent="0.15">
      <c r="A75" s="92" t="s">
        <v>1648</v>
      </c>
      <c r="B75" s="92" t="s">
        <v>1647</v>
      </c>
      <c r="C75" s="92" t="s">
        <v>418</v>
      </c>
      <c r="D75" s="4" t="s">
        <v>32</v>
      </c>
      <c r="E75" s="4" t="s">
        <v>1171</v>
      </c>
      <c r="F75" s="4">
        <v>28646519</v>
      </c>
      <c r="G75" s="53"/>
      <c r="H75" s="53"/>
      <c r="I75" s="50">
        <v>4</v>
      </c>
      <c r="J75" s="38">
        <v>2</v>
      </c>
      <c r="K75" s="50">
        <v>4</v>
      </c>
      <c r="L75" s="38">
        <v>4</v>
      </c>
      <c r="M75" s="50">
        <v>4</v>
      </c>
      <c r="N75" s="38">
        <v>0</v>
      </c>
      <c r="O75" s="50">
        <v>4</v>
      </c>
      <c r="P75" s="38">
        <v>1</v>
      </c>
      <c r="Q75" s="14">
        <f t="shared" si="8"/>
        <v>16</v>
      </c>
      <c r="R75" s="12">
        <f t="shared" si="9"/>
        <v>7</v>
      </c>
      <c r="S75" s="126">
        <f t="shared" si="10"/>
        <v>11.5</v>
      </c>
      <c r="T75" s="114">
        <f t="shared" si="11"/>
        <v>9</v>
      </c>
      <c r="U75" s="38">
        <v>17</v>
      </c>
      <c r="V75" s="15">
        <f t="shared" si="12"/>
        <v>1</v>
      </c>
      <c r="W75" s="15">
        <f t="shared" si="13"/>
        <v>10</v>
      </c>
      <c r="X75" s="15">
        <f t="shared" si="14"/>
        <v>16</v>
      </c>
      <c r="Y75" s="15">
        <f t="shared" si="15"/>
        <v>16.5</v>
      </c>
      <c r="Z75" s="130"/>
      <c r="AA75" s="130"/>
      <c r="AB75" s="130"/>
      <c r="AC75" s="130"/>
    </row>
    <row r="76" spans="1:29" s="133" customFormat="1" ht="75" x14ac:dyDescent="0.15">
      <c r="A76" s="92" t="s">
        <v>1269</v>
      </c>
      <c r="B76" s="92" t="s">
        <v>1270</v>
      </c>
      <c r="C76" s="92" t="s">
        <v>816</v>
      </c>
      <c r="D76" s="4" t="s">
        <v>22</v>
      </c>
      <c r="E76" s="4" t="s">
        <v>23</v>
      </c>
      <c r="F76" s="4">
        <v>28992388</v>
      </c>
      <c r="G76" s="50">
        <v>5</v>
      </c>
      <c r="H76" s="38">
        <v>5</v>
      </c>
      <c r="I76" s="50">
        <v>5</v>
      </c>
      <c r="J76" s="38">
        <v>5</v>
      </c>
      <c r="K76" s="53"/>
      <c r="L76" s="53"/>
      <c r="M76" s="50">
        <v>5</v>
      </c>
      <c r="N76" s="38">
        <v>5</v>
      </c>
      <c r="O76" s="50">
        <v>5</v>
      </c>
      <c r="P76" s="38">
        <v>4</v>
      </c>
      <c r="Q76" s="14">
        <f t="shared" si="8"/>
        <v>20</v>
      </c>
      <c r="R76" s="12">
        <f t="shared" si="9"/>
        <v>19</v>
      </c>
      <c r="S76" s="126">
        <f t="shared" si="10"/>
        <v>19.5</v>
      </c>
      <c r="T76" s="114">
        <f t="shared" si="11"/>
        <v>1</v>
      </c>
      <c r="U76" s="15"/>
      <c r="V76" s="15" t="str">
        <f t="shared" si="12"/>
        <v/>
      </c>
      <c r="W76" s="15" t="str">
        <f t="shared" si="13"/>
        <v/>
      </c>
      <c r="X76" s="15" t="str">
        <f t="shared" si="14"/>
        <v/>
      </c>
      <c r="Y76" s="15">
        <f t="shared" si="15"/>
        <v>19.5</v>
      </c>
      <c r="Z76" s="130"/>
      <c r="AA76" s="130"/>
      <c r="AB76" s="130"/>
      <c r="AC76" s="130"/>
    </row>
    <row r="77" spans="1:29" s="130" customFormat="1" ht="90" x14ac:dyDescent="0.15">
      <c r="A77" s="99" t="s">
        <v>1206</v>
      </c>
      <c r="B77" s="99" t="s">
        <v>1934</v>
      </c>
      <c r="C77" s="99" t="s">
        <v>718</v>
      </c>
      <c r="D77" s="12" t="s">
        <v>30</v>
      </c>
      <c r="E77" s="4" t="s">
        <v>64</v>
      </c>
      <c r="F77" s="74">
        <v>28974202</v>
      </c>
      <c r="G77" s="53"/>
      <c r="H77" s="53"/>
      <c r="I77" s="50">
        <v>2</v>
      </c>
      <c r="J77" s="38">
        <v>3</v>
      </c>
      <c r="K77" s="50">
        <v>4</v>
      </c>
      <c r="L77" s="38">
        <v>3</v>
      </c>
      <c r="M77" s="50">
        <v>5</v>
      </c>
      <c r="N77" s="38">
        <v>2</v>
      </c>
      <c r="O77" s="50">
        <v>4</v>
      </c>
      <c r="P77" s="38">
        <v>2</v>
      </c>
      <c r="Q77" s="14">
        <f t="shared" si="8"/>
        <v>15</v>
      </c>
      <c r="R77" s="12">
        <f t="shared" si="9"/>
        <v>10</v>
      </c>
      <c r="S77" s="126">
        <f t="shared" si="10"/>
        <v>12.5</v>
      </c>
      <c r="T77" s="114">
        <f t="shared" si="11"/>
        <v>5</v>
      </c>
      <c r="U77" s="15"/>
      <c r="V77" s="15" t="str">
        <f t="shared" si="12"/>
        <v/>
      </c>
      <c r="W77" s="15" t="str">
        <f t="shared" si="13"/>
        <v/>
      </c>
      <c r="X77" s="15" t="str">
        <f t="shared" si="14"/>
        <v/>
      </c>
      <c r="Y77" s="15">
        <f t="shared" si="15"/>
        <v>12.5</v>
      </c>
    </row>
    <row r="78" spans="1:29" s="130" customFormat="1" ht="45" x14ac:dyDescent="0.15">
      <c r="A78" s="92" t="s">
        <v>1206</v>
      </c>
      <c r="B78" s="92" t="s">
        <v>1534</v>
      </c>
      <c r="C78" s="92" t="s">
        <v>412</v>
      </c>
      <c r="D78" s="12" t="s">
        <v>30</v>
      </c>
      <c r="E78" s="4" t="s">
        <v>23</v>
      </c>
      <c r="F78" s="4">
        <v>28039687</v>
      </c>
      <c r="G78" s="14">
        <v>4</v>
      </c>
      <c r="H78" s="12">
        <v>5</v>
      </c>
      <c r="I78" s="14">
        <v>2</v>
      </c>
      <c r="J78" s="12">
        <v>5</v>
      </c>
      <c r="K78" s="40"/>
      <c r="L78" s="40"/>
      <c r="M78" s="14">
        <v>3</v>
      </c>
      <c r="N78" s="12">
        <v>4</v>
      </c>
      <c r="O78" s="14">
        <v>1</v>
      </c>
      <c r="P78" s="12">
        <v>4</v>
      </c>
      <c r="Q78" s="14">
        <f t="shared" si="8"/>
        <v>10</v>
      </c>
      <c r="R78" s="12">
        <f t="shared" si="9"/>
        <v>18</v>
      </c>
      <c r="S78" s="126">
        <f t="shared" si="10"/>
        <v>14</v>
      </c>
      <c r="T78" s="114">
        <f t="shared" si="11"/>
        <v>8</v>
      </c>
      <c r="U78" s="38">
        <v>10</v>
      </c>
      <c r="V78" s="15">
        <f t="shared" si="12"/>
        <v>0</v>
      </c>
      <c r="W78" s="15">
        <f t="shared" si="13"/>
        <v>8</v>
      </c>
      <c r="X78" s="15">
        <f t="shared" si="14"/>
        <v>10</v>
      </c>
      <c r="Y78" s="15">
        <f t="shared" si="15"/>
        <v>10</v>
      </c>
    </row>
    <row r="79" spans="1:29" s="130" customFormat="1" ht="45" x14ac:dyDescent="0.15">
      <c r="A79" s="92" t="s">
        <v>420</v>
      </c>
      <c r="B79" s="92" t="s">
        <v>421</v>
      </c>
      <c r="C79" s="92" t="s">
        <v>74</v>
      </c>
      <c r="D79" s="4" t="s">
        <v>22</v>
      </c>
      <c r="E79" s="4" t="s">
        <v>23</v>
      </c>
      <c r="F79" s="4">
        <v>27938450</v>
      </c>
      <c r="G79" s="14">
        <v>5</v>
      </c>
      <c r="H79" s="12">
        <v>5</v>
      </c>
      <c r="I79" s="14">
        <v>4</v>
      </c>
      <c r="J79" s="12">
        <v>2</v>
      </c>
      <c r="K79" s="40"/>
      <c r="L79" s="40"/>
      <c r="M79" s="14">
        <v>5</v>
      </c>
      <c r="N79" s="12">
        <v>5</v>
      </c>
      <c r="O79" s="14">
        <v>4</v>
      </c>
      <c r="P79" s="4">
        <v>5</v>
      </c>
      <c r="Q79" s="14">
        <f t="shared" si="8"/>
        <v>18</v>
      </c>
      <c r="R79" s="12">
        <f t="shared" si="9"/>
        <v>17</v>
      </c>
      <c r="S79" s="126">
        <f t="shared" si="10"/>
        <v>17.5</v>
      </c>
      <c r="T79" s="114">
        <f t="shared" si="11"/>
        <v>1</v>
      </c>
      <c r="U79" s="15"/>
      <c r="V79" s="15" t="str">
        <f t="shared" si="12"/>
        <v/>
      </c>
      <c r="W79" s="15" t="str">
        <f t="shared" si="13"/>
        <v/>
      </c>
      <c r="X79" s="15" t="str">
        <f t="shared" si="14"/>
        <v/>
      </c>
      <c r="Y79" s="15">
        <f t="shared" si="15"/>
        <v>17.5</v>
      </c>
    </row>
    <row r="80" spans="1:29" s="130" customFormat="1" ht="45" x14ac:dyDescent="0.15">
      <c r="A80" s="92" t="s">
        <v>1921</v>
      </c>
      <c r="B80" s="92" t="s">
        <v>1920</v>
      </c>
      <c r="C80" s="92" t="s">
        <v>1922</v>
      </c>
      <c r="D80" s="4" t="s">
        <v>32</v>
      </c>
      <c r="E80" s="4" t="s">
        <v>23</v>
      </c>
      <c r="F80" s="4">
        <v>29202731</v>
      </c>
      <c r="G80" s="50">
        <v>5</v>
      </c>
      <c r="H80" s="38">
        <v>5</v>
      </c>
      <c r="I80" s="50">
        <v>5</v>
      </c>
      <c r="J80" s="38">
        <v>4</v>
      </c>
      <c r="K80" s="53"/>
      <c r="L80" s="53"/>
      <c r="M80" s="50">
        <v>4</v>
      </c>
      <c r="N80" s="38">
        <v>5</v>
      </c>
      <c r="O80" s="50">
        <v>3</v>
      </c>
      <c r="P80" s="38">
        <v>3</v>
      </c>
      <c r="Q80" s="14">
        <f t="shared" si="8"/>
        <v>17</v>
      </c>
      <c r="R80" s="12">
        <f t="shared" si="9"/>
        <v>17</v>
      </c>
      <c r="S80" s="126">
        <f t="shared" si="10"/>
        <v>17</v>
      </c>
      <c r="T80" s="114">
        <f t="shared" si="11"/>
        <v>0</v>
      </c>
      <c r="U80" s="15"/>
      <c r="V80" s="15" t="str">
        <f t="shared" si="12"/>
        <v/>
      </c>
      <c r="W80" s="15" t="str">
        <f t="shared" si="13"/>
        <v/>
      </c>
      <c r="X80" s="15" t="str">
        <f t="shared" si="14"/>
        <v/>
      </c>
      <c r="Y80" s="15">
        <f t="shared" si="15"/>
        <v>17</v>
      </c>
      <c r="Z80" s="131"/>
      <c r="AA80" s="131"/>
      <c r="AB80" s="131"/>
      <c r="AC80" s="131"/>
    </row>
    <row r="81" spans="1:25" s="130" customFormat="1" ht="90" x14ac:dyDescent="0.15">
      <c r="A81" s="92" t="s">
        <v>105</v>
      </c>
      <c r="B81" s="92" t="s">
        <v>1688</v>
      </c>
      <c r="C81" s="92" t="s">
        <v>106</v>
      </c>
      <c r="D81" s="4" t="s">
        <v>30</v>
      </c>
      <c r="E81" s="4" t="s">
        <v>64</v>
      </c>
      <c r="F81" s="4">
        <v>28757917</v>
      </c>
      <c r="G81" s="40"/>
      <c r="H81" s="123"/>
      <c r="I81" s="106">
        <v>5</v>
      </c>
      <c r="J81" s="75">
        <v>3</v>
      </c>
      <c r="K81" s="14">
        <v>3</v>
      </c>
      <c r="L81" s="75">
        <v>3</v>
      </c>
      <c r="M81" s="14">
        <v>5</v>
      </c>
      <c r="N81" s="75">
        <v>1</v>
      </c>
      <c r="O81" s="14">
        <v>4</v>
      </c>
      <c r="P81" s="75">
        <v>1</v>
      </c>
      <c r="Q81" s="14">
        <f t="shared" si="8"/>
        <v>17</v>
      </c>
      <c r="R81" s="12">
        <f t="shared" si="9"/>
        <v>8</v>
      </c>
      <c r="S81" s="126">
        <f t="shared" si="10"/>
        <v>12.5</v>
      </c>
      <c r="T81" s="114">
        <f t="shared" si="11"/>
        <v>9</v>
      </c>
      <c r="U81" s="15">
        <v>16</v>
      </c>
      <c r="V81" s="15">
        <f t="shared" si="12"/>
        <v>1</v>
      </c>
      <c r="W81" s="15">
        <f t="shared" si="13"/>
        <v>8</v>
      </c>
      <c r="X81" s="15">
        <f t="shared" si="14"/>
        <v>17</v>
      </c>
      <c r="Y81" s="15">
        <f t="shared" si="15"/>
        <v>16.5</v>
      </c>
    </row>
    <row r="82" spans="1:25" s="130" customFormat="1" ht="45" x14ac:dyDescent="0.15">
      <c r="A82" s="97" t="s">
        <v>1072</v>
      </c>
      <c r="B82" s="97" t="s">
        <v>1073</v>
      </c>
      <c r="C82" s="97" t="s">
        <v>34</v>
      </c>
      <c r="D82" s="68" t="s">
        <v>30</v>
      </c>
      <c r="E82" s="68" t="s">
        <v>23</v>
      </c>
      <c r="F82" s="68">
        <v>28758310</v>
      </c>
      <c r="G82" s="160">
        <v>5</v>
      </c>
      <c r="H82" s="70">
        <v>4</v>
      </c>
      <c r="I82" s="160">
        <v>1</v>
      </c>
      <c r="J82" s="73">
        <v>1</v>
      </c>
      <c r="K82" s="40"/>
      <c r="L82" s="40"/>
      <c r="M82" s="160">
        <v>5</v>
      </c>
      <c r="N82" s="70">
        <v>3</v>
      </c>
      <c r="O82" s="160">
        <v>3</v>
      </c>
      <c r="P82" s="70">
        <v>1</v>
      </c>
      <c r="Q82" s="14">
        <f t="shared" si="8"/>
        <v>14</v>
      </c>
      <c r="R82" s="12">
        <f t="shared" si="9"/>
        <v>9</v>
      </c>
      <c r="S82" s="126">
        <f t="shared" si="10"/>
        <v>11.5</v>
      </c>
      <c r="T82" s="114">
        <f t="shared" si="11"/>
        <v>5</v>
      </c>
      <c r="U82" s="15"/>
      <c r="V82" s="15" t="str">
        <f t="shared" si="12"/>
        <v/>
      </c>
      <c r="W82" s="15" t="str">
        <f t="shared" si="13"/>
        <v/>
      </c>
      <c r="X82" s="15" t="str">
        <f t="shared" si="14"/>
        <v/>
      </c>
      <c r="Y82" s="15">
        <f t="shared" si="15"/>
        <v>11.5</v>
      </c>
    </row>
    <row r="83" spans="1:25" s="130" customFormat="1" ht="75" x14ac:dyDescent="0.15">
      <c r="A83" s="92" t="s">
        <v>230</v>
      </c>
      <c r="B83" s="92" t="s">
        <v>1366</v>
      </c>
      <c r="C83" s="92" t="s">
        <v>78</v>
      </c>
      <c r="D83" s="4" t="s">
        <v>22</v>
      </c>
      <c r="E83" s="4" t="s">
        <v>64</v>
      </c>
      <c r="F83" s="4">
        <v>28606208</v>
      </c>
      <c r="G83" s="40"/>
      <c r="H83" s="40"/>
      <c r="I83" s="14">
        <v>2</v>
      </c>
      <c r="J83" s="12">
        <v>2</v>
      </c>
      <c r="K83" s="14">
        <v>2</v>
      </c>
      <c r="L83" s="12">
        <v>0</v>
      </c>
      <c r="M83" s="14">
        <v>5</v>
      </c>
      <c r="N83" s="12">
        <v>3</v>
      </c>
      <c r="O83" s="14">
        <v>4</v>
      </c>
      <c r="P83" s="12">
        <v>1</v>
      </c>
      <c r="Q83" s="14">
        <f t="shared" si="8"/>
        <v>13</v>
      </c>
      <c r="R83" s="12">
        <f t="shared" si="9"/>
        <v>6</v>
      </c>
      <c r="S83" s="126">
        <f t="shared" si="10"/>
        <v>9.5</v>
      </c>
      <c r="T83" s="114">
        <f t="shared" si="11"/>
        <v>7</v>
      </c>
      <c r="U83" s="15">
        <v>8</v>
      </c>
      <c r="V83" s="15">
        <f t="shared" si="12"/>
        <v>5</v>
      </c>
      <c r="W83" s="15">
        <f t="shared" si="13"/>
        <v>2</v>
      </c>
      <c r="X83" s="15">
        <f t="shared" si="14"/>
        <v>6</v>
      </c>
      <c r="Y83" s="15">
        <f t="shared" si="15"/>
        <v>7</v>
      </c>
    </row>
    <row r="84" spans="1:25" s="130" customFormat="1" ht="120" x14ac:dyDescent="0.15">
      <c r="A84" s="92" t="s">
        <v>1891</v>
      </c>
      <c r="B84" s="92" t="s">
        <v>1890</v>
      </c>
      <c r="C84" s="92" t="s">
        <v>143</v>
      </c>
      <c r="D84" s="4" t="s">
        <v>32</v>
      </c>
      <c r="E84" s="4" t="s">
        <v>1171</v>
      </c>
      <c r="F84" s="4">
        <v>29274727</v>
      </c>
      <c r="G84" s="53"/>
      <c r="H84" s="53"/>
      <c r="I84" s="50">
        <v>6</v>
      </c>
      <c r="J84" s="38">
        <v>6</v>
      </c>
      <c r="K84" s="50">
        <v>4</v>
      </c>
      <c r="L84" s="38">
        <v>4</v>
      </c>
      <c r="M84" s="50">
        <v>4</v>
      </c>
      <c r="N84" s="38">
        <v>4</v>
      </c>
      <c r="O84" s="50">
        <v>4</v>
      </c>
      <c r="P84" s="38">
        <v>1</v>
      </c>
      <c r="Q84" s="14">
        <f t="shared" si="8"/>
        <v>18</v>
      </c>
      <c r="R84" s="12">
        <f t="shared" si="9"/>
        <v>15</v>
      </c>
      <c r="S84" s="126">
        <f t="shared" si="10"/>
        <v>16.5</v>
      </c>
      <c r="T84" s="114">
        <f t="shared" si="11"/>
        <v>3</v>
      </c>
      <c r="U84" s="15"/>
      <c r="V84" s="15" t="str">
        <f t="shared" si="12"/>
        <v/>
      </c>
      <c r="W84" s="15" t="str">
        <f t="shared" si="13"/>
        <v/>
      </c>
      <c r="X84" s="15" t="str">
        <f t="shared" si="14"/>
        <v/>
      </c>
      <c r="Y84" s="15">
        <f t="shared" si="15"/>
        <v>16.5</v>
      </c>
    </row>
    <row r="85" spans="1:25" s="130" customFormat="1" ht="45" x14ac:dyDescent="0.15">
      <c r="A85" s="92" t="s">
        <v>1338</v>
      </c>
      <c r="B85" s="92" t="s">
        <v>1339</v>
      </c>
      <c r="C85" s="92" t="s">
        <v>493</v>
      </c>
      <c r="D85" s="4" t="s">
        <v>30</v>
      </c>
      <c r="E85" s="4" t="s">
        <v>64</v>
      </c>
      <c r="F85" s="4">
        <v>29285972</v>
      </c>
      <c r="G85" s="107"/>
      <c r="H85" s="53"/>
      <c r="I85" s="103">
        <v>3</v>
      </c>
      <c r="J85" s="38">
        <v>4</v>
      </c>
      <c r="K85" s="103">
        <v>4</v>
      </c>
      <c r="L85" s="38">
        <v>4</v>
      </c>
      <c r="M85" s="103">
        <v>3</v>
      </c>
      <c r="N85" s="38">
        <v>4</v>
      </c>
      <c r="O85" s="103">
        <v>5</v>
      </c>
      <c r="P85" s="38">
        <v>3</v>
      </c>
      <c r="Q85" s="14">
        <f t="shared" si="8"/>
        <v>15</v>
      </c>
      <c r="R85" s="12">
        <f t="shared" si="9"/>
        <v>15</v>
      </c>
      <c r="S85" s="126">
        <f t="shared" si="10"/>
        <v>15</v>
      </c>
      <c r="T85" s="114">
        <f t="shared" si="11"/>
        <v>0</v>
      </c>
      <c r="U85" s="15"/>
      <c r="V85" s="15" t="str">
        <f t="shared" si="12"/>
        <v/>
      </c>
      <c r="W85" s="15" t="str">
        <f t="shared" si="13"/>
        <v/>
      </c>
      <c r="X85" s="15" t="str">
        <f t="shared" si="14"/>
        <v/>
      </c>
      <c r="Y85" s="15">
        <f t="shared" si="15"/>
        <v>15</v>
      </c>
    </row>
    <row r="86" spans="1:25" s="130" customFormat="1" ht="75" x14ac:dyDescent="0.15">
      <c r="A86" s="92" t="s">
        <v>1371</v>
      </c>
      <c r="B86" s="92" t="s">
        <v>1923</v>
      </c>
      <c r="C86" s="92" t="s">
        <v>1372</v>
      </c>
      <c r="D86" s="4" t="s">
        <v>32</v>
      </c>
      <c r="E86" s="4" t="s">
        <v>64</v>
      </c>
      <c r="F86" s="4">
        <v>28894534</v>
      </c>
      <c r="G86" s="53"/>
      <c r="H86" s="53"/>
      <c r="I86" s="50">
        <v>3</v>
      </c>
      <c r="J86" s="38">
        <v>1</v>
      </c>
      <c r="K86" s="50">
        <v>4</v>
      </c>
      <c r="L86" s="38">
        <v>4</v>
      </c>
      <c r="M86" s="50">
        <v>3</v>
      </c>
      <c r="N86" s="38">
        <v>3</v>
      </c>
      <c r="O86" s="50">
        <v>4</v>
      </c>
      <c r="P86" s="38">
        <v>4</v>
      </c>
      <c r="Q86" s="14">
        <f t="shared" si="8"/>
        <v>14</v>
      </c>
      <c r="R86" s="12">
        <f t="shared" si="9"/>
        <v>12</v>
      </c>
      <c r="S86" s="126">
        <f t="shared" si="10"/>
        <v>13</v>
      </c>
      <c r="T86" s="114">
        <f t="shared" si="11"/>
        <v>2</v>
      </c>
      <c r="U86" s="15"/>
      <c r="V86" s="15" t="str">
        <f t="shared" si="12"/>
        <v/>
      </c>
      <c r="W86" s="15" t="str">
        <f t="shared" si="13"/>
        <v/>
      </c>
      <c r="X86" s="15" t="str">
        <f t="shared" si="14"/>
        <v/>
      </c>
      <c r="Y86" s="15">
        <f t="shared" si="15"/>
        <v>13</v>
      </c>
    </row>
    <row r="87" spans="1:25" s="130" customFormat="1" ht="45" x14ac:dyDescent="0.15">
      <c r="A87" s="98" t="s">
        <v>1763</v>
      </c>
      <c r="B87" s="98" t="s">
        <v>986</v>
      </c>
      <c r="C87" s="92" t="s">
        <v>95</v>
      </c>
      <c r="D87" s="71" t="s">
        <v>32</v>
      </c>
      <c r="E87" s="71" t="s">
        <v>64</v>
      </c>
      <c r="F87" s="71">
        <v>28949978</v>
      </c>
      <c r="G87" s="53"/>
      <c r="H87" s="53"/>
      <c r="I87" s="161">
        <v>3</v>
      </c>
      <c r="J87" s="61">
        <v>3</v>
      </c>
      <c r="K87" s="161">
        <v>4</v>
      </c>
      <c r="L87" s="61">
        <v>4</v>
      </c>
      <c r="M87" s="161">
        <v>3</v>
      </c>
      <c r="N87" s="61">
        <v>2</v>
      </c>
      <c r="O87" s="161">
        <v>1</v>
      </c>
      <c r="P87" s="61">
        <v>1</v>
      </c>
      <c r="Q87" s="14">
        <f t="shared" si="8"/>
        <v>11</v>
      </c>
      <c r="R87" s="12">
        <f t="shared" si="9"/>
        <v>10</v>
      </c>
      <c r="S87" s="126">
        <f t="shared" si="10"/>
        <v>10.5</v>
      </c>
      <c r="T87" s="114">
        <f t="shared" si="11"/>
        <v>1</v>
      </c>
      <c r="U87" s="15"/>
      <c r="V87" s="15" t="str">
        <f t="shared" si="12"/>
        <v/>
      </c>
      <c r="W87" s="15" t="str">
        <f t="shared" si="13"/>
        <v/>
      </c>
      <c r="X87" s="15" t="str">
        <f t="shared" si="14"/>
        <v/>
      </c>
      <c r="Y87" s="15">
        <f t="shared" si="15"/>
        <v>10.5</v>
      </c>
    </row>
    <row r="88" spans="1:25" s="130" customFormat="1" ht="90" x14ac:dyDescent="0.15">
      <c r="A88" s="99" t="s">
        <v>1140</v>
      </c>
      <c r="B88" s="99" t="s">
        <v>1570</v>
      </c>
      <c r="C88" s="99" t="s">
        <v>1571</v>
      </c>
      <c r="D88" s="74" t="s">
        <v>32</v>
      </c>
      <c r="E88" s="4" t="s">
        <v>64</v>
      </c>
      <c r="F88" s="74">
        <v>28500246</v>
      </c>
      <c r="G88" s="43"/>
      <c r="H88" s="43"/>
      <c r="I88" s="42">
        <v>2</v>
      </c>
      <c r="J88" s="15">
        <v>3</v>
      </c>
      <c r="K88" s="42">
        <v>2</v>
      </c>
      <c r="L88" s="15">
        <v>1</v>
      </c>
      <c r="M88" s="42">
        <v>3</v>
      </c>
      <c r="N88" s="15">
        <v>5</v>
      </c>
      <c r="O88" s="42">
        <v>2</v>
      </c>
      <c r="P88" s="15">
        <v>5</v>
      </c>
      <c r="Q88" s="14">
        <f t="shared" si="8"/>
        <v>9</v>
      </c>
      <c r="R88" s="12">
        <f t="shared" si="9"/>
        <v>14</v>
      </c>
      <c r="S88" s="126">
        <f t="shared" si="10"/>
        <v>11.5</v>
      </c>
      <c r="T88" s="114">
        <f t="shared" si="11"/>
        <v>5</v>
      </c>
      <c r="U88" s="15"/>
      <c r="V88" s="15" t="str">
        <f t="shared" si="12"/>
        <v/>
      </c>
      <c r="W88" s="15" t="str">
        <f t="shared" si="13"/>
        <v/>
      </c>
      <c r="X88" s="15" t="str">
        <f t="shared" si="14"/>
        <v/>
      </c>
      <c r="Y88" s="15">
        <f t="shared" si="15"/>
        <v>11.5</v>
      </c>
    </row>
    <row r="89" spans="1:25" s="130" customFormat="1" ht="45" x14ac:dyDescent="0.15">
      <c r="A89" s="92" t="s">
        <v>837</v>
      </c>
      <c r="B89" s="92" t="s">
        <v>838</v>
      </c>
      <c r="C89" s="92" t="s">
        <v>418</v>
      </c>
      <c r="D89" s="4" t="s">
        <v>32</v>
      </c>
      <c r="E89" s="4" t="s">
        <v>23</v>
      </c>
      <c r="F89" s="4">
        <v>28474823</v>
      </c>
      <c r="G89" s="118">
        <v>5</v>
      </c>
      <c r="H89" s="38">
        <v>5</v>
      </c>
      <c r="I89" s="118">
        <v>2</v>
      </c>
      <c r="J89" s="38">
        <v>5</v>
      </c>
      <c r="K89" s="121"/>
      <c r="L89" s="121"/>
      <c r="M89" s="50">
        <v>5</v>
      </c>
      <c r="N89" s="38">
        <v>5</v>
      </c>
      <c r="O89" s="50">
        <v>2</v>
      </c>
      <c r="P89" s="38">
        <v>5</v>
      </c>
      <c r="Q89" s="14">
        <f t="shared" si="8"/>
        <v>14</v>
      </c>
      <c r="R89" s="12">
        <f t="shared" si="9"/>
        <v>20</v>
      </c>
      <c r="S89" s="126">
        <f t="shared" si="10"/>
        <v>17</v>
      </c>
      <c r="T89" s="114">
        <f t="shared" si="11"/>
        <v>6</v>
      </c>
      <c r="U89" s="15"/>
      <c r="V89" s="15" t="str">
        <f t="shared" si="12"/>
        <v/>
      </c>
      <c r="W89" s="15" t="str">
        <f t="shared" si="13"/>
        <v/>
      </c>
      <c r="X89" s="15" t="str">
        <f t="shared" si="14"/>
        <v/>
      </c>
      <c r="Y89" s="15">
        <f t="shared" si="15"/>
        <v>17</v>
      </c>
    </row>
    <row r="90" spans="1:25" s="130" customFormat="1" ht="75" x14ac:dyDescent="0.15">
      <c r="A90" s="92" t="s">
        <v>837</v>
      </c>
      <c r="B90" s="92" t="s">
        <v>1924</v>
      </c>
      <c r="C90" s="92" t="s">
        <v>816</v>
      </c>
      <c r="D90" s="4" t="s">
        <v>30</v>
      </c>
      <c r="E90" s="4" t="s">
        <v>1171</v>
      </c>
      <c r="F90" s="4">
        <v>29072885</v>
      </c>
      <c r="G90" s="53"/>
      <c r="H90" s="53"/>
      <c r="I90" s="50">
        <v>4</v>
      </c>
      <c r="J90" s="38">
        <v>4</v>
      </c>
      <c r="K90" s="50">
        <v>4</v>
      </c>
      <c r="L90" s="38">
        <v>3</v>
      </c>
      <c r="M90" s="50">
        <v>5</v>
      </c>
      <c r="N90" s="38">
        <v>3</v>
      </c>
      <c r="O90" s="50">
        <v>5</v>
      </c>
      <c r="P90" s="38">
        <v>4</v>
      </c>
      <c r="Q90" s="14">
        <f t="shared" si="8"/>
        <v>18</v>
      </c>
      <c r="R90" s="12">
        <f t="shared" si="9"/>
        <v>14</v>
      </c>
      <c r="S90" s="126">
        <f t="shared" si="10"/>
        <v>16</v>
      </c>
      <c r="T90" s="114">
        <f t="shared" si="11"/>
        <v>4</v>
      </c>
      <c r="U90" s="15"/>
      <c r="V90" s="15" t="str">
        <f t="shared" si="12"/>
        <v/>
      </c>
      <c r="W90" s="15" t="str">
        <f t="shared" si="13"/>
        <v/>
      </c>
      <c r="X90" s="15" t="str">
        <f t="shared" si="14"/>
        <v/>
      </c>
      <c r="Y90" s="15">
        <f t="shared" si="15"/>
        <v>16</v>
      </c>
    </row>
    <row r="91" spans="1:25" s="130" customFormat="1" ht="90" x14ac:dyDescent="0.15">
      <c r="A91" s="95" t="s">
        <v>1074</v>
      </c>
      <c r="B91" s="95" t="s">
        <v>1075</v>
      </c>
      <c r="C91" s="95" t="s">
        <v>26</v>
      </c>
      <c r="D91" s="57" t="s">
        <v>22</v>
      </c>
      <c r="E91" s="57" t="s">
        <v>23</v>
      </c>
      <c r="F91" s="58">
        <v>28883889</v>
      </c>
      <c r="G91" s="157">
        <v>5</v>
      </c>
      <c r="H91" s="61">
        <v>5</v>
      </c>
      <c r="I91" s="157">
        <v>2</v>
      </c>
      <c r="J91" s="61">
        <v>1</v>
      </c>
      <c r="K91" s="43"/>
      <c r="L91" s="43"/>
      <c r="M91" s="157">
        <v>5</v>
      </c>
      <c r="N91" s="61">
        <v>5</v>
      </c>
      <c r="O91" s="157">
        <v>5</v>
      </c>
      <c r="P91" s="61">
        <v>4</v>
      </c>
      <c r="Q91" s="14">
        <f t="shared" si="8"/>
        <v>17</v>
      </c>
      <c r="R91" s="12">
        <f t="shared" si="9"/>
        <v>15</v>
      </c>
      <c r="S91" s="126">
        <f t="shared" si="10"/>
        <v>16</v>
      </c>
      <c r="T91" s="114">
        <f t="shared" si="11"/>
        <v>2</v>
      </c>
      <c r="U91" s="15"/>
      <c r="V91" s="15" t="str">
        <f t="shared" si="12"/>
        <v/>
      </c>
      <c r="W91" s="15" t="str">
        <f t="shared" si="13"/>
        <v/>
      </c>
      <c r="X91" s="15" t="str">
        <f t="shared" si="14"/>
        <v/>
      </c>
      <c r="Y91" s="15">
        <f t="shared" si="15"/>
        <v>16</v>
      </c>
    </row>
    <row r="92" spans="1:25" s="130" customFormat="1" ht="75" x14ac:dyDescent="0.15">
      <c r="A92" s="92" t="s">
        <v>1870</v>
      </c>
      <c r="B92" s="92" t="s">
        <v>1869</v>
      </c>
      <c r="C92" s="92" t="s">
        <v>355</v>
      </c>
      <c r="D92" s="4" t="s">
        <v>30</v>
      </c>
      <c r="E92" s="4" t="s">
        <v>1171</v>
      </c>
      <c r="F92" s="4">
        <v>29230388</v>
      </c>
      <c r="G92" s="53"/>
      <c r="H92" s="53"/>
      <c r="I92" s="50">
        <v>3</v>
      </c>
      <c r="J92" s="38">
        <v>2</v>
      </c>
      <c r="K92" s="50">
        <v>4</v>
      </c>
      <c r="L92" s="38">
        <v>4</v>
      </c>
      <c r="M92" s="50">
        <v>4</v>
      </c>
      <c r="N92" s="38">
        <v>2</v>
      </c>
      <c r="O92" s="50">
        <v>4</v>
      </c>
      <c r="P92" s="38">
        <v>0</v>
      </c>
      <c r="Q92" s="14">
        <f t="shared" si="8"/>
        <v>15</v>
      </c>
      <c r="R92" s="12">
        <f t="shared" si="9"/>
        <v>8</v>
      </c>
      <c r="S92" s="126">
        <f t="shared" si="10"/>
        <v>11.5</v>
      </c>
      <c r="T92" s="114">
        <f t="shared" si="11"/>
        <v>7</v>
      </c>
      <c r="U92" s="15">
        <v>14</v>
      </c>
      <c r="V92" s="15">
        <f t="shared" si="12"/>
        <v>1</v>
      </c>
      <c r="W92" s="15">
        <f t="shared" si="13"/>
        <v>6</v>
      </c>
      <c r="X92" s="15">
        <f t="shared" si="14"/>
        <v>15</v>
      </c>
      <c r="Y92" s="15">
        <f t="shared" si="15"/>
        <v>14.5</v>
      </c>
    </row>
    <row r="93" spans="1:25" s="130" customFormat="1" ht="45" x14ac:dyDescent="0.15">
      <c r="A93" s="99" t="s">
        <v>1207</v>
      </c>
      <c r="B93" s="99" t="s">
        <v>1208</v>
      </c>
      <c r="C93" s="99" t="s">
        <v>451</v>
      </c>
      <c r="D93" s="4" t="s">
        <v>30</v>
      </c>
      <c r="E93" s="4" t="s">
        <v>64</v>
      </c>
      <c r="F93" s="74">
        <v>29278611</v>
      </c>
      <c r="G93" s="53"/>
      <c r="H93" s="53"/>
      <c r="I93" s="104">
        <v>3</v>
      </c>
      <c r="J93" s="38">
        <v>4</v>
      </c>
      <c r="K93" s="50">
        <v>4</v>
      </c>
      <c r="L93" s="38">
        <v>4</v>
      </c>
      <c r="M93" s="50">
        <v>5</v>
      </c>
      <c r="N93" s="38">
        <v>4</v>
      </c>
      <c r="O93" s="50">
        <v>3</v>
      </c>
      <c r="P93" s="38">
        <v>5</v>
      </c>
      <c r="Q93" s="14">
        <f t="shared" si="8"/>
        <v>15</v>
      </c>
      <c r="R93" s="12">
        <f t="shared" si="9"/>
        <v>17</v>
      </c>
      <c r="S93" s="126">
        <f t="shared" si="10"/>
        <v>16</v>
      </c>
      <c r="T93" s="114">
        <f t="shared" si="11"/>
        <v>2</v>
      </c>
      <c r="U93" s="15"/>
      <c r="V93" s="15" t="str">
        <f t="shared" si="12"/>
        <v/>
      </c>
      <c r="W93" s="15" t="str">
        <f t="shared" si="13"/>
        <v/>
      </c>
      <c r="X93" s="15" t="str">
        <f t="shared" si="14"/>
        <v/>
      </c>
      <c r="Y93" s="15">
        <f t="shared" si="15"/>
        <v>16</v>
      </c>
    </row>
    <row r="94" spans="1:25" s="130" customFormat="1" ht="105" x14ac:dyDescent="0.15">
      <c r="A94" s="112" t="s">
        <v>987</v>
      </c>
      <c r="B94" s="112" t="s">
        <v>1742</v>
      </c>
      <c r="C94" s="92" t="s">
        <v>95</v>
      </c>
      <c r="D94" s="58" t="s">
        <v>30</v>
      </c>
      <c r="E94" s="58" t="s">
        <v>64</v>
      </c>
      <c r="F94" s="58">
        <v>28877245</v>
      </c>
      <c r="G94" s="53"/>
      <c r="H94" s="53"/>
      <c r="I94" s="157">
        <v>5</v>
      </c>
      <c r="J94" s="62">
        <v>5</v>
      </c>
      <c r="K94" s="157">
        <v>3</v>
      </c>
      <c r="L94" s="62">
        <v>4</v>
      </c>
      <c r="M94" s="157">
        <v>2</v>
      </c>
      <c r="N94" s="62">
        <v>4</v>
      </c>
      <c r="O94" s="157">
        <v>2</v>
      </c>
      <c r="P94" s="62">
        <v>5</v>
      </c>
      <c r="Q94" s="14">
        <f t="shared" si="8"/>
        <v>12</v>
      </c>
      <c r="R94" s="12">
        <f t="shared" si="9"/>
        <v>18</v>
      </c>
      <c r="S94" s="126">
        <f t="shared" si="10"/>
        <v>15</v>
      </c>
      <c r="T94" s="114">
        <f t="shared" si="11"/>
        <v>6</v>
      </c>
      <c r="U94" s="15"/>
      <c r="V94" s="15" t="str">
        <f t="shared" si="12"/>
        <v/>
      </c>
      <c r="W94" s="15" t="str">
        <f t="shared" si="13"/>
        <v/>
      </c>
      <c r="X94" s="15" t="str">
        <f t="shared" si="14"/>
        <v/>
      </c>
      <c r="Y94" s="15">
        <f t="shared" si="15"/>
        <v>15</v>
      </c>
    </row>
    <row r="95" spans="1:25" s="130" customFormat="1" ht="60" x14ac:dyDescent="0.15">
      <c r="A95" s="92" t="s">
        <v>891</v>
      </c>
      <c r="B95" s="92" t="s">
        <v>1895</v>
      </c>
      <c r="C95" s="92" t="s">
        <v>892</v>
      </c>
      <c r="D95" s="4" t="s">
        <v>30</v>
      </c>
      <c r="E95" s="4" t="s">
        <v>64</v>
      </c>
      <c r="F95" s="4">
        <v>29284999</v>
      </c>
      <c r="G95" s="53"/>
      <c r="H95" s="53"/>
      <c r="I95" s="50">
        <v>4</v>
      </c>
      <c r="J95" s="38">
        <v>4</v>
      </c>
      <c r="K95" s="101">
        <v>3</v>
      </c>
      <c r="L95" s="38">
        <v>4</v>
      </c>
      <c r="M95" s="101">
        <v>3</v>
      </c>
      <c r="N95" s="38">
        <v>1</v>
      </c>
      <c r="O95" s="101">
        <v>5</v>
      </c>
      <c r="P95" s="38">
        <v>3</v>
      </c>
      <c r="Q95" s="14">
        <f t="shared" si="8"/>
        <v>15</v>
      </c>
      <c r="R95" s="12">
        <f t="shared" si="9"/>
        <v>12</v>
      </c>
      <c r="S95" s="126">
        <f t="shared" si="10"/>
        <v>13.5</v>
      </c>
      <c r="T95" s="114">
        <f t="shared" si="11"/>
        <v>3</v>
      </c>
      <c r="U95" s="15"/>
      <c r="V95" s="15" t="str">
        <f t="shared" si="12"/>
        <v/>
      </c>
      <c r="W95" s="15" t="str">
        <f t="shared" si="13"/>
        <v/>
      </c>
      <c r="X95" s="15" t="str">
        <f t="shared" si="14"/>
        <v/>
      </c>
      <c r="Y95" s="15">
        <f t="shared" si="15"/>
        <v>13.5</v>
      </c>
    </row>
    <row r="96" spans="1:25" s="130" customFormat="1" ht="60" x14ac:dyDescent="0.15">
      <c r="A96" s="92" t="s">
        <v>680</v>
      </c>
      <c r="B96" s="92" t="s">
        <v>681</v>
      </c>
      <c r="C96" s="92" t="s">
        <v>682</v>
      </c>
      <c r="D96" s="4" t="s">
        <v>22</v>
      </c>
      <c r="E96" s="4" t="s">
        <v>23</v>
      </c>
      <c r="F96" s="4">
        <v>28379440</v>
      </c>
      <c r="G96" s="50">
        <v>5</v>
      </c>
      <c r="H96" s="38">
        <v>5</v>
      </c>
      <c r="I96" s="50">
        <v>1</v>
      </c>
      <c r="J96" s="38">
        <v>0</v>
      </c>
      <c r="K96" s="53"/>
      <c r="L96" s="53"/>
      <c r="M96" s="50">
        <v>3</v>
      </c>
      <c r="N96" s="38">
        <v>4</v>
      </c>
      <c r="O96" s="50">
        <v>3</v>
      </c>
      <c r="P96" s="38">
        <v>4</v>
      </c>
      <c r="Q96" s="14">
        <f t="shared" si="8"/>
        <v>12</v>
      </c>
      <c r="R96" s="12">
        <f t="shared" si="9"/>
        <v>13</v>
      </c>
      <c r="S96" s="126">
        <f t="shared" si="10"/>
        <v>12.5</v>
      </c>
      <c r="T96" s="114">
        <f t="shared" si="11"/>
        <v>1</v>
      </c>
      <c r="U96" s="15"/>
      <c r="V96" s="15" t="str">
        <f t="shared" si="12"/>
        <v/>
      </c>
      <c r="W96" s="15" t="str">
        <f t="shared" si="13"/>
        <v/>
      </c>
      <c r="X96" s="15" t="str">
        <f t="shared" si="14"/>
        <v/>
      </c>
      <c r="Y96" s="15">
        <f t="shared" si="15"/>
        <v>12.5</v>
      </c>
    </row>
    <row r="97" spans="1:29" s="127" customFormat="1" ht="75" x14ac:dyDescent="0.15">
      <c r="A97" s="99" t="s">
        <v>1320</v>
      </c>
      <c r="B97" s="99" t="s">
        <v>1321</v>
      </c>
      <c r="C97" s="99" t="s">
        <v>1450</v>
      </c>
      <c r="D97" s="4" t="s">
        <v>32</v>
      </c>
      <c r="E97" s="4" t="s">
        <v>64</v>
      </c>
      <c r="F97" s="4"/>
      <c r="G97" s="53"/>
      <c r="H97" s="53"/>
      <c r="I97" s="50">
        <v>3</v>
      </c>
      <c r="J97" s="38">
        <v>2</v>
      </c>
      <c r="K97" s="50">
        <v>4</v>
      </c>
      <c r="L97" s="38">
        <v>3</v>
      </c>
      <c r="M97" s="50">
        <v>5</v>
      </c>
      <c r="N97" s="38">
        <v>3</v>
      </c>
      <c r="O97" s="50">
        <v>5</v>
      </c>
      <c r="P97" s="38">
        <v>3</v>
      </c>
      <c r="Q97" s="14">
        <f t="shared" si="8"/>
        <v>17</v>
      </c>
      <c r="R97" s="12">
        <f t="shared" si="9"/>
        <v>11</v>
      </c>
      <c r="S97" s="126">
        <f t="shared" si="10"/>
        <v>14</v>
      </c>
      <c r="T97" s="114">
        <f t="shared" si="11"/>
        <v>6</v>
      </c>
      <c r="U97" s="15"/>
      <c r="V97" s="15" t="str">
        <f t="shared" si="12"/>
        <v/>
      </c>
      <c r="W97" s="15" t="str">
        <f t="shared" si="13"/>
        <v/>
      </c>
      <c r="X97" s="15" t="str">
        <f t="shared" si="14"/>
        <v/>
      </c>
      <c r="Y97" s="15">
        <f t="shared" si="15"/>
        <v>14</v>
      </c>
    </row>
    <row r="98" spans="1:29" s="127" customFormat="1" ht="75" x14ac:dyDescent="0.15">
      <c r="A98" s="92" t="s">
        <v>1441</v>
      </c>
      <c r="B98" s="92" t="s">
        <v>1440</v>
      </c>
      <c r="C98" s="92" t="s">
        <v>477</v>
      </c>
      <c r="D98" s="4" t="s">
        <v>22</v>
      </c>
      <c r="E98" s="4" t="s">
        <v>64</v>
      </c>
      <c r="F98" s="4">
        <v>27238575</v>
      </c>
      <c r="G98" s="40"/>
      <c r="H98" s="40"/>
      <c r="I98" s="14">
        <v>1</v>
      </c>
      <c r="J98" s="12">
        <v>1</v>
      </c>
      <c r="K98" s="14">
        <v>3</v>
      </c>
      <c r="L98" s="12">
        <v>1</v>
      </c>
      <c r="M98" s="14">
        <v>4</v>
      </c>
      <c r="N98" s="12">
        <v>3</v>
      </c>
      <c r="O98" s="14">
        <v>4</v>
      </c>
      <c r="P98" s="12">
        <v>4</v>
      </c>
      <c r="Q98" s="14">
        <f t="shared" si="8"/>
        <v>12</v>
      </c>
      <c r="R98" s="12">
        <f t="shared" si="9"/>
        <v>9</v>
      </c>
      <c r="S98" s="126">
        <f t="shared" si="10"/>
        <v>10.5</v>
      </c>
      <c r="T98" s="114">
        <f t="shared" si="11"/>
        <v>3</v>
      </c>
      <c r="U98" s="15"/>
      <c r="V98" s="15" t="str">
        <f t="shared" si="12"/>
        <v/>
      </c>
      <c r="W98" s="15" t="str">
        <f t="shared" si="13"/>
        <v/>
      </c>
      <c r="X98" s="15" t="str">
        <f t="shared" si="14"/>
        <v/>
      </c>
      <c r="Y98" s="15">
        <f t="shared" si="15"/>
        <v>10.5</v>
      </c>
    </row>
    <row r="99" spans="1:29" s="128" customFormat="1" ht="45" x14ac:dyDescent="0.15">
      <c r="A99" s="92" t="s">
        <v>1106</v>
      </c>
      <c r="B99" s="99" t="s">
        <v>1580</v>
      </c>
      <c r="C99" s="99" t="s">
        <v>74</v>
      </c>
      <c r="D99" s="4" t="s">
        <v>22</v>
      </c>
      <c r="E99" s="4" t="s">
        <v>23</v>
      </c>
      <c r="F99" s="74">
        <v>28560942</v>
      </c>
      <c r="G99" s="42">
        <v>4</v>
      </c>
      <c r="H99" s="15">
        <v>4</v>
      </c>
      <c r="I99" s="42">
        <v>3</v>
      </c>
      <c r="J99" s="15">
        <v>5</v>
      </c>
      <c r="K99" s="43"/>
      <c r="L99" s="43"/>
      <c r="M99" s="42">
        <v>5</v>
      </c>
      <c r="N99" s="15">
        <v>3</v>
      </c>
      <c r="O99" s="42">
        <v>5</v>
      </c>
      <c r="P99" s="15">
        <v>3</v>
      </c>
      <c r="Q99" s="14">
        <f t="shared" si="8"/>
        <v>17</v>
      </c>
      <c r="R99" s="12">
        <f t="shared" si="9"/>
        <v>15</v>
      </c>
      <c r="S99" s="126">
        <f t="shared" si="10"/>
        <v>16</v>
      </c>
      <c r="T99" s="114">
        <f t="shared" si="11"/>
        <v>2</v>
      </c>
      <c r="U99" s="15"/>
      <c r="V99" s="15" t="str">
        <f t="shared" si="12"/>
        <v/>
      </c>
      <c r="W99" s="15" t="str">
        <f t="shared" si="13"/>
        <v/>
      </c>
      <c r="X99" s="15" t="str">
        <f t="shared" si="14"/>
        <v/>
      </c>
      <c r="Y99" s="15">
        <f t="shared" si="15"/>
        <v>16</v>
      </c>
      <c r="Z99" s="127"/>
      <c r="AA99" s="127"/>
      <c r="AB99" s="127"/>
      <c r="AC99" s="127"/>
    </row>
    <row r="100" spans="1:29" s="127" customFormat="1" ht="60" x14ac:dyDescent="0.15">
      <c r="A100" s="92" t="s">
        <v>231</v>
      </c>
      <c r="B100" s="92" t="s">
        <v>1935</v>
      </c>
      <c r="C100" s="92" t="s">
        <v>232</v>
      </c>
      <c r="D100" s="4" t="s">
        <v>32</v>
      </c>
      <c r="E100" s="4" t="s">
        <v>64</v>
      </c>
      <c r="F100" s="4">
        <v>28466024</v>
      </c>
      <c r="G100" s="40"/>
      <c r="H100" s="40"/>
      <c r="I100" s="14">
        <v>3</v>
      </c>
      <c r="J100" s="12">
        <v>2</v>
      </c>
      <c r="K100" s="14">
        <v>4</v>
      </c>
      <c r="L100" s="12">
        <v>4</v>
      </c>
      <c r="M100" s="14">
        <v>5</v>
      </c>
      <c r="N100" s="12">
        <v>3</v>
      </c>
      <c r="O100" s="14">
        <v>3</v>
      </c>
      <c r="P100" s="12">
        <v>2</v>
      </c>
      <c r="Q100" s="14">
        <f t="shared" si="8"/>
        <v>15</v>
      </c>
      <c r="R100" s="12">
        <f t="shared" si="9"/>
        <v>11</v>
      </c>
      <c r="S100" s="126">
        <f t="shared" si="10"/>
        <v>13</v>
      </c>
      <c r="T100" s="114">
        <f t="shared" si="11"/>
        <v>4</v>
      </c>
      <c r="U100" s="15"/>
      <c r="V100" s="15" t="str">
        <f t="shared" si="12"/>
        <v/>
      </c>
      <c r="W100" s="15" t="str">
        <f t="shared" si="13"/>
        <v/>
      </c>
      <c r="X100" s="15" t="str">
        <f t="shared" si="14"/>
        <v/>
      </c>
      <c r="Y100" s="15">
        <f t="shared" si="15"/>
        <v>13</v>
      </c>
    </row>
    <row r="101" spans="1:29" s="127" customFormat="1" ht="45" x14ac:dyDescent="0.15">
      <c r="A101" s="92" t="s">
        <v>663</v>
      </c>
      <c r="B101" s="92" t="s">
        <v>664</v>
      </c>
      <c r="C101" s="92" t="s">
        <v>665</v>
      </c>
      <c r="D101" s="4" t="s">
        <v>30</v>
      </c>
      <c r="E101" s="4" t="s">
        <v>23</v>
      </c>
      <c r="F101" s="4">
        <v>28457320</v>
      </c>
      <c r="G101" s="50">
        <v>5</v>
      </c>
      <c r="H101" s="38">
        <v>4</v>
      </c>
      <c r="I101" s="50">
        <v>1</v>
      </c>
      <c r="J101" s="38">
        <v>2</v>
      </c>
      <c r="K101" s="53"/>
      <c r="L101" s="53"/>
      <c r="M101" s="50">
        <v>5</v>
      </c>
      <c r="N101" s="38">
        <v>5</v>
      </c>
      <c r="O101" s="50">
        <v>5</v>
      </c>
      <c r="P101" s="38">
        <v>3</v>
      </c>
      <c r="Q101" s="14">
        <f t="shared" si="8"/>
        <v>16</v>
      </c>
      <c r="R101" s="12">
        <f t="shared" si="9"/>
        <v>14</v>
      </c>
      <c r="S101" s="126">
        <f t="shared" si="10"/>
        <v>15</v>
      </c>
      <c r="T101" s="114">
        <f t="shared" si="11"/>
        <v>2</v>
      </c>
      <c r="U101" s="15"/>
      <c r="V101" s="15" t="str">
        <f t="shared" si="12"/>
        <v/>
      </c>
      <c r="W101" s="15" t="str">
        <f t="shared" si="13"/>
        <v/>
      </c>
      <c r="X101" s="15" t="str">
        <f t="shared" si="14"/>
        <v/>
      </c>
      <c r="Y101" s="15">
        <f t="shared" si="15"/>
        <v>15</v>
      </c>
    </row>
    <row r="102" spans="1:29" s="127" customFormat="1" ht="45" x14ac:dyDescent="0.15">
      <c r="A102" s="97" t="s">
        <v>988</v>
      </c>
      <c r="B102" s="97" t="s">
        <v>1936</v>
      </c>
      <c r="C102" s="97" t="s">
        <v>989</v>
      </c>
      <c r="D102" s="68" t="s">
        <v>30</v>
      </c>
      <c r="E102" s="68" t="s">
        <v>64</v>
      </c>
      <c r="F102" s="68">
        <v>29090455</v>
      </c>
      <c r="G102" s="53"/>
      <c r="H102" s="53"/>
      <c r="I102" s="160">
        <v>3</v>
      </c>
      <c r="J102" s="70">
        <v>1</v>
      </c>
      <c r="K102" s="160">
        <v>4</v>
      </c>
      <c r="L102" s="70">
        <v>0</v>
      </c>
      <c r="M102" s="160">
        <v>1</v>
      </c>
      <c r="N102" s="70">
        <v>1</v>
      </c>
      <c r="O102" s="160">
        <v>1</v>
      </c>
      <c r="P102" s="70">
        <v>1</v>
      </c>
      <c r="Q102" s="14">
        <f t="shared" si="8"/>
        <v>9</v>
      </c>
      <c r="R102" s="12">
        <f t="shared" si="9"/>
        <v>3</v>
      </c>
      <c r="S102" s="126">
        <f t="shared" si="10"/>
        <v>6</v>
      </c>
      <c r="T102" s="114">
        <f t="shared" si="11"/>
        <v>6</v>
      </c>
      <c r="U102" s="15"/>
      <c r="V102" s="15" t="str">
        <f t="shared" si="12"/>
        <v/>
      </c>
      <c r="W102" s="15" t="str">
        <f t="shared" si="13"/>
        <v/>
      </c>
      <c r="X102" s="15" t="str">
        <f t="shared" si="14"/>
        <v/>
      </c>
      <c r="Y102" s="15">
        <f t="shared" si="15"/>
        <v>6</v>
      </c>
    </row>
    <row r="103" spans="1:29" s="127" customFormat="1" ht="45" x14ac:dyDescent="0.15">
      <c r="A103" s="92" t="s">
        <v>364</v>
      </c>
      <c r="B103" s="92" t="s">
        <v>1628</v>
      </c>
      <c r="C103" s="92" t="s">
        <v>143</v>
      </c>
      <c r="D103" s="4" t="s">
        <v>22</v>
      </c>
      <c r="E103" s="4" t="s">
        <v>23</v>
      </c>
      <c r="F103" s="4">
        <v>28602563</v>
      </c>
      <c r="G103" s="14">
        <v>5</v>
      </c>
      <c r="H103" s="12">
        <v>5</v>
      </c>
      <c r="I103" s="14">
        <v>2</v>
      </c>
      <c r="J103" s="12">
        <v>5</v>
      </c>
      <c r="K103" s="40"/>
      <c r="L103" s="40"/>
      <c r="M103" s="14">
        <v>5</v>
      </c>
      <c r="N103" s="12">
        <v>5</v>
      </c>
      <c r="O103" s="14">
        <v>4</v>
      </c>
      <c r="P103" s="12">
        <v>3</v>
      </c>
      <c r="Q103" s="14">
        <f t="shared" si="8"/>
        <v>16</v>
      </c>
      <c r="R103" s="12">
        <f t="shared" si="9"/>
        <v>18</v>
      </c>
      <c r="S103" s="126">
        <f t="shared" si="10"/>
        <v>17</v>
      </c>
      <c r="T103" s="114">
        <f t="shared" si="11"/>
        <v>2</v>
      </c>
      <c r="U103" s="4"/>
      <c r="V103" s="15" t="str">
        <f t="shared" si="12"/>
        <v/>
      </c>
      <c r="W103" s="15" t="str">
        <f t="shared" si="13"/>
        <v/>
      </c>
      <c r="X103" s="15" t="str">
        <f t="shared" si="14"/>
        <v/>
      </c>
      <c r="Y103" s="15">
        <f t="shared" si="15"/>
        <v>17</v>
      </c>
    </row>
    <row r="104" spans="1:29" s="127" customFormat="1" ht="75" x14ac:dyDescent="0.15">
      <c r="A104" s="92" t="s">
        <v>1871</v>
      </c>
      <c r="B104" s="92" t="s">
        <v>1937</v>
      </c>
      <c r="C104" s="92" t="s">
        <v>74</v>
      </c>
      <c r="D104" s="4" t="s">
        <v>22</v>
      </c>
      <c r="E104" s="4" t="s">
        <v>64</v>
      </c>
      <c r="F104" s="114">
        <v>29233200</v>
      </c>
      <c r="G104" s="53"/>
      <c r="H104" s="53"/>
      <c r="I104" s="50">
        <v>4</v>
      </c>
      <c r="J104" s="38">
        <v>3</v>
      </c>
      <c r="K104" s="50">
        <v>3</v>
      </c>
      <c r="L104" s="38">
        <v>4</v>
      </c>
      <c r="M104" s="50">
        <v>3</v>
      </c>
      <c r="N104" s="38">
        <v>1</v>
      </c>
      <c r="O104" s="50">
        <v>3</v>
      </c>
      <c r="P104" s="38">
        <v>1</v>
      </c>
      <c r="Q104" s="14">
        <f t="shared" si="8"/>
        <v>13</v>
      </c>
      <c r="R104" s="12">
        <f t="shared" si="9"/>
        <v>9</v>
      </c>
      <c r="S104" s="126">
        <f t="shared" si="10"/>
        <v>11</v>
      </c>
      <c r="T104" s="114">
        <f t="shared" si="11"/>
        <v>4</v>
      </c>
      <c r="U104" s="15"/>
      <c r="V104" s="15" t="str">
        <f t="shared" si="12"/>
        <v/>
      </c>
      <c r="W104" s="15" t="str">
        <f t="shared" si="13"/>
        <v/>
      </c>
      <c r="X104" s="15" t="str">
        <f t="shared" si="14"/>
        <v/>
      </c>
      <c r="Y104" s="15">
        <f t="shared" si="15"/>
        <v>11</v>
      </c>
      <c r="Z104" s="134"/>
      <c r="AA104" s="134"/>
      <c r="AB104" s="134"/>
      <c r="AC104" s="134"/>
    </row>
    <row r="105" spans="1:29" s="127" customFormat="1" ht="75" x14ac:dyDescent="0.15">
      <c r="A105" s="94" t="s">
        <v>893</v>
      </c>
      <c r="B105" s="92" t="s">
        <v>1866</v>
      </c>
      <c r="C105" s="92" t="s">
        <v>445</v>
      </c>
      <c r="D105" s="4" t="s">
        <v>22</v>
      </c>
      <c r="E105" s="4" t="s">
        <v>64</v>
      </c>
      <c r="F105" s="4">
        <v>29210349</v>
      </c>
      <c r="G105" s="53"/>
      <c r="H105" s="53"/>
      <c r="I105" s="50">
        <v>4</v>
      </c>
      <c r="J105" s="38">
        <v>4</v>
      </c>
      <c r="K105" s="101">
        <v>3</v>
      </c>
      <c r="L105" s="38">
        <v>2</v>
      </c>
      <c r="M105" s="101">
        <v>5</v>
      </c>
      <c r="N105" s="38">
        <v>3</v>
      </c>
      <c r="O105" s="101">
        <v>5</v>
      </c>
      <c r="P105" s="38">
        <v>1</v>
      </c>
      <c r="Q105" s="14">
        <f t="shared" si="8"/>
        <v>17</v>
      </c>
      <c r="R105" s="12">
        <f t="shared" si="9"/>
        <v>10</v>
      </c>
      <c r="S105" s="126">
        <f t="shared" si="10"/>
        <v>13.5</v>
      </c>
      <c r="T105" s="114">
        <f t="shared" si="11"/>
        <v>7</v>
      </c>
      <c r="U105" s="15">
        <v>10</v>
      </c>
      <c r="V105" s="15">
        <f t="shared" si="12"/>
        <v>7</v>
      </c>
      <c r="W105" s="15">
        <f t="shared" si="13"/>
        <v>0</v>
      </c>
      <c r="X105" s="15">
        <f t="shared" si="14"/>
        <v>10</v>
      </c>
      <c r="Y105" s="15">
        <f t="shared" si="15"/>
        <v>10</v>
      </c>
    </row>
    <row r="106" spans="1:29" s="127" customFormat="1" ht="60" x14ac:dyDescent="0.15">
      <c r="A106" s="92" t="s">
        <v>894</v>
      </c>
      <c r="B106" s="92" t="s">
        <v>895</v>
      </c>
      <c r="C106" s="92" t="s">
        <v>102</v>
      </c>
      <c r="D106" s="4" t="s">
        <v>22</v>
      </c>
      <c r="E106" s="4" t="s">
        <v>64</v>
      </c>
      <c r="F106" s="4">
        <v>29189766</v>
      </c>
      <c r="G106" s="53"/>
      <c r="H106" s="53"/>
      <c r="I106" s="50">
        <v>3</v>
      </c>
      <c r="J106" s="38">
        <v>3</v>
      </c>
      <c r="K106" s="166">
        <v>4</v>
      </c>
      <c r="L106" s="38">
        <v>4</v>
      </c>
      <c r="M106" s="101">
        <v>5</v>
      </c>
      <c r="N106" s="38">
        <v>3</v>
      </c>
      <c r="O106" s="101">
        <v>5</v>
      </c>
      <c r="P106" s="38">
        <v>2</v>
      </c>
      <c r="Q106" s="14">
        <f t="shared" si="8"/>
        <v>17</v>
      </c>
      <c r="R106" s="12">
        <f t="shared" si="9"/>
        <v>12</v>
      </c>
      <c r="S106" s="126">
        <f t="shared" si="10"/>
        <v>14.5</v>
      </c>
      <c r="T106" s="114">
        <f t="shared" si="11"/>
        <v>5</v>
      </c>
      <c r="U106" s="15"/>
      <c r="V106" s="15" t="str">
        <f t="shared" si="12"/>
        <v/>
      </c>
      <c r="W106" s="15" t="str">
        <f t="shared" si="13"/>
        <v/>
      </c>
      <c r="X106" s="15" t="str">
        <f t="shared" si="14"/>
        <v/>
      </c>
      <c r="Y106" s="15">
        <f t="shared" si="15"/>
        <v>14.5</v>
      </c>
    </row>
    <row r="107" spans="1:29" s="127" customFormat="1" ht="60" x14ac:dyDescent="0.15">
      <c r="A107" s="92" t="s">
        <v>926</v>
      </c>
      <c r="B107" s="92" t="s">
        <v>927</v>
      </c>
      <c r="C107" s="92" t="s">
        <v>283</v>
      </c>
      <c r="D107" s="4" t="s">
        <v>32</v>
      </c>
      <c r="E107" s="4" t="s">
        <v>64</v>
      </c>
      <c r="F107" s="41">
        <v>29198373</v>
      </c>
      <c r="G107" s="53"/>
      <c r="H107" s="53"/>
      <c r="I107" s="50">
        <v>3</v>
      </c>
      <c r="J107" s="38">
        <v>3</v>
      </c>
      <c r="K107" s="50">
        <v>4</v>
      </c>
      <c r="L107" s="38">
        <v>4</v>
      </c>
      <c r="M107" s="50">
        <v>5</v>
      </c>
      <c r="N107" s="38">
        <v>5</v>
      </c>
      <c r="O107" s="50">
        <v>4</v>
      </c>
      <c r="P107" s="38">
        <v>4</v>
      </c>
      <c r="Q107" s="14">
        <f t="shared" si="8"/>
        <v>16</v>
      </c>
      <c r="R107" s="12">
        <f t="shared" si="9"/>
        <v>16</v>
      </c>
      <c r="S107" s="126">
        <f t="shared" si="10"/>
        <v>16</v>
      </c>
      <c r="T107" s="114">
        <f t="shared" si="11"/>
        <v>0</v>
      </c>
      <c r="U107" s="15"/>
      <c r="V107" s="15" t="str">
        <f t="shared" si="12"/>
        <v/>
      </c>
      <c r="W107" s="15" t="str">
        <f t="shared" si="13"/>
        <v/>
      </c>
      <c r="X107" s="15" t="str">
        <f t="shared" si="14"/>
        <v/>
      </c>
      <c r="Y107" s="15">
        <f t="shared" si="15"/>
        <v>16</v>
      </c>
    </row>
    <row r="108" spans="1:29" s="127" customFormat="1" ht="60" x14ac:dyDescent="0.15">
      <c r="A108" s="92" t="s">
        <v>1349</v>
      </c>
      <c r="B108" s="92" t="s">
        <v>1350</v>
      </c>
      <c r="C108" s="92" t="s">
        <v>281</v>
      </c>
      <c r="D108" s="4" t="s">
        <v>32</v>
      </c>
      <c r="E108" s="12" t="s">
        <v>64</v>
      </c>
      <c r="F108" s="4">
        <v>29019874</v>
      </c>
      <c r="G108" s="53"/>
      <c r="H108" s="53"/>
      <c r="I108" s="50">
        <v>3</v>
      </c>
      <c r="J108" s="38">
        <v>4</v>
      </c>
      <c r="K108" s="50">
        <v>1</v>
      </c>
      <c r="L108" s="38">
        <v>1</v>
      </c>
      <c r="M108" s="50">
        <v>3</v>
      </c>
      <c r="N108" s="38">
        <v>3</v>
      </c>
      <c r="O108" s="50">
        <v>4</v>
      </c>
      <c r="P108" s="38">
        <v>2</v>
      </c>
      <c r="Q108" s="14">
        <f t="shared" si="8"/>
        <v>11</v>
      </c>
      <c r="R108" s="12">
        <f t="shared" si="9"/>
        <v>10</v>
      </c>
      <c r="S108" s="126">
        <f t="shared" si="10"/>
        <v>10.5</v>
      </c>
      <c r="T108" s="114">
        <f t="shared" si="11"/>
        <v>1</v>
      </c>
      <c r="U108" s="15"/>
      <c r="V108" s="15" t="str">
        <f t="shared" si="12"/>
        <v/>
      </c>
      <c r="W108" s="15" t="str">
        <f t="shared" si="13"/>
        <v/>
      </c>
      <c r="X108" s="15" t="str">
        <f t="shared" si="14"/>
        <v/>
      </c>
      <c r="Y108" s="15">
        <f t="shared" si="15"/>
        <v>10.5</v>
      </c>
    </row>
    <row r="109" spans="1:29" s="127" customFormat="1" ht="60" x14ac:dyDescent="0.15">
      <c r="A109" s="92" t="s">
        <v>233</v>
      </c>
      <c r="B109" s="92" t="s">
        <v>1575</v>
      </c>
      <c r="C109" s="92" t="s">
        <v>234</v>
      </c>
      <c r="D109" s="4" t="s">
        <v>30</v>
      </c>
      <c r="E109" s="4" t="s">
        <v>64</v>
      </c>
      <c r="F109" s="4">
        <v>28533863</v>
      </c>
      <c r="G109" s="40"/>
      <c r="H109" s="123"/>
      <c r="I109" s="14">
        <v>3</v>
      </c>
      <c r="J109" s="12">
        <v>4</v>
      </c>
      <c r="K109" s="14">
        <v>4</v>
      </c>
      <c r="L109" s="12">
        <v>4</v>
      </c>
      <c r="M109" s="14">
        <v>3</v>
      </c>
      <c r="N109" s="12">
        <v>5</v>
      </c>
      <c r="O109" s="14">
        <v>1</v>
      </c>
      <c r="P109" s="12">
        <v>1</v>
      </c>
      <c r="Q109" s="14">
        <f t="shared" si="8"/>
        <v>11</v>
      </c>
      <c r="R109" s="12">
        <f t="shared" si="9"/>
        <v>14</v>
      </c>
      <c r="S109" s="126">
        <f t="shared" si="10"/>
        <v>12.5</v>
      </c>
      <c r="T109" s="114">
        <f t="shared" si="11"/>
        <v>3</v>
      </c>
      <c r="U109" s="15"/>
      <c r="V109" s="15" t="str">
        <f t="shared" si="12"/>
        <v/>
      </c>
      <c r="W109" s="15" t="str">
        <f t="shared" si="13"/>
        <v/>
      </c>
      <c r="X109" s="15" t="str">
        <f t="shared" si="14"/>
        <v/>
      </c>
      <c r="Y109" s="15">
        <f t="shared" si="15"/>
        <v>12.5</v>
      </c>
    </row>
    <row r="110" spans="1:29" s="127" customFormat="1" ht="60" x14ac:dyDescent="0.15">
      <c r="A110" s="92" t="s">
        <v>235</v>
      </c>
      <c r="B110" s="92" t="s">
        <v>1590</v>
      </c>
      <c r="C110" s="92" t="s">
        <v>236</v>
      </c>
      <c r="D110" s="4" t="s">
        <v>32</v>
      </c>
      <c r="E110" s="4" t="s">
        <v>64</v>
      </c>
      <c r="F110" s="4">
        <v>28574304</v>
      </c>
      <c r="G110" s="109"/>
      <c r="H110" s="40"/>
      <c r="I110" s="110">
        <v>4</v>
      </c>
      <c r="J110" s="12">
        <v>3</v>
      </c>
      <c r="K110" s="110">
        <v>3</v>
      </c>
      <c r="L110" s="12">
        <v>4</v>
      </c>
      <c r="M110" s="110">
        <v>2</v>
      </c>
      <c r="N110" s="12">
        <v>5</v>
      </c>
      <c r="O110" s="110">
        <v>2</v>
      </c>
      <c r="P110" s="12">
        <v>5</v>
      </c>
      <c r="Q110" s="14">
        <f t="shared" si="8"/>
        <v>11</v>
      </c>
      <c r="R110" s="12">
        <f t="shared" si="9"/>
        <v>17</v>
      </c>
      <c r="S110" s="126">
        <f t="shared" si="10"/>
        <v>14</v>
      </c>
      <c r="T110" s="114">
        <f t="shared" si="11"/>
        <v>6</v>
      </c>
      <c r="U110" s="15"/>
      <c r="V110" s="15" t="str">
        <f t="shared" si="12"/>
        <v/>
      </c>
      <c r="W110" s="15" t="str">
        <f t="shared" si="13"/>
        <v/>
      </c>
      <c r="X110" s="15" t="str">
        <f t="shared" si="14"/>
        <v/>
      </c>
      <c r="Y110" s="15">
        <f t="shared" si="15"/>
        <v>14</v>
      </c>
    </row>
    <row r="111" spans="1:29" s="127" customFormat="1" ht="60" x14ac:dyDescent="0.15">
      <c r="A111" s="94" t="s">
        <v>1166</v>
      </c>
      <c r="B111" s="92" t="s">
        <v>1167</v>
      </c>
      <c r="C111" s="94" t="s">
        <v>1168</v>
      </c>
      <c r="D111" s="4" t="s">
        <v>30</v>
      </c>
      <c r="E111" s="4" t="s">
        <v>64</v>
      </c>
      <c r="F111" s="4">
        <v>28905388</v>
      </c>
      <c r="G111" s="53"/>
      <c r="H111" s="53"/>
      <c r="I111" s="50">
        <v>4</v>
      </c>
      <c r="J111" s="38">
        <v>4</v>
      </c>
      <c r="K111" s="50">
        <v>3</v>
      </c>
      <c r="L111" s="38">
        <v>3</v>
      </c>
      <c r="M111" s="50">
        <v>5</v>
      </c>
      <c r="N111" s="38">
        <v>5</v>
      </c>
      <c r="O111" s="50">
        <v>4</v>
      </c>
      <c r="P111" s="38">
        <v>5</v>
      </c>
      <c r="Q111" s="14">
        <f t="shared" si="8"/>
        <v>16</v>
      </c>
      <c r="R111" s="12">
        <f t="shared" si="9"/>
        <v>17</v>
      </c>
      <c r="S111" s="126">
        <f t="shared" si="10"/>
        <v>16.5</v>
      </c>
      <c r="T111" s="114">
        <f t="shared" si="11"/>
        <v>1</v>
      </c>
      <c r="U111" s="15"/>
      <c r="V111" s="15" t="str">
        <f t="shared" si="12"/>
        <v/>
      </c>
      <c r="W111" s="15" t="str">
        <f t="shared" si="13"/>
        <v/>
      </c>
      <c r="X111" s="15" t="str">
        <f t="shared" si="14"/>
        <v/>
      </c>
      <c r="Y111" s="15">
        <f t="shared" si="15"/>
        <v>16.5</v>
      </c>
    </row>
    <row r="112" spans="1:29" s="127" customFormat="1" ht="45" x14ac:dyDescent="0.15">
      <c r="A112" s="92" t="s">
        <v>830</v>
      </c>
      <c r="B112" s="92" t="s">
        <v>1554</v>
      </c>
      <c r="C112" s="92" t="s">
        <v>657</v>
      </c>
      <c r="D112" s="4" t="s">
        <v>30</v>
      </c>
      <c r="E112" s="4" t="s">
        <v>23</v>
      </c>
      <c r="F112" s="4">
        <v>28134070</v>
      </c>
      <c r="G112" s="50">
        <v>4</v>
      </c>
      <c r="H112" s="38">
        <v>5</v>
      </c>
      <c r="I112" s="50">
        <v>3</v>
      </c>
      <c r="J112" s="38">
        <v>3</v>
      </c>
      <c r="K112" s="53"/>
      <c r="L112" s="53"/>
      <c r="M112" s="50">
        <v>2</v>
      </c>
      <c r="N112" s="38">
        <v>5</v>
      </c>
      <c r="O112" s="50">
        <v>1</v>
      </c>
      <c r="P112" s="38">
        <v>4</v>
      </c>
      <c r="Q112" s="14">
        <f t="shared" si="8"/>
        <v>10</v>
      </c>
      <c r="R112" s="12">
        <f t="shared" si="9"/>
        <v>17</v>
      </c>
      <c r="S112" s="126">
        <f t="shared" si="10"/>
        <v>13.5</v>
      </c>
      <c r="T112" s="114">
        <f t="shared" si="11"/>
        <v>7</v>
      </c>
      <c r="U112" s="15">
        <v>18</v>
      </c>
      <c r="V112" s="15">
        <f t="shared" si="12"/>
        <v>8</v>
      </c>
      <c r="W112" s="15">
        <f t="shared" si="13"/>
        <v>1</v>
      </c>
      <c r="X112" s="15">
        <f t="shared" si="14"/>
        <v>17</v>
      </c>
      <c r="Y112" s="15">
        <f t="shared" si="15"/>
        <v>17.5</v>
      </c>
    </row>
    <row r="113" spans="1:29" s="127" customFormat="1" ht="45" x14ac:dyDescent="0.15">
      <c r="A113" s="92" t="s">
        <v>590</v>
      </c>
      <c r="B113" s="92" t="s">
        <v>610</v>
      </c>
      <c r="C113" s="92" t="s">
        <v>193</v>
      </c>
      <c r="D113" s="4" t="s">
        <v>30</v>
      </c>
      <c r="E113" s="4" t="s">
        <v>64</v>
      </c>
      <c r="F113" s="4">
        <v>28385178</v>
      </c>
      <c r="G113" s="40"/>
      <c r="H113" s="40"/>
      <c r="I113" s="14">
        <v>4</v>
      </c>
      <c r="J113" s="38">
        <v>4</v>
      </c>
      <c r="K113" s="14">
        <v>4</v>
      </c>
      <c r="L113" s="38">
        <v>4</v>
      </c>
      <c r="M113" s="14">
        <v>4</v>
      </c>
      <c r="N113" s="38">
        <v>5</v>
      </c>
      <c r="O113" s="14">
        <v>4</v>
      </c>
      <c r="P113" s="38">
        <v>5</v>
      </c>
      <c r="Q113" s="14">
        <f t="shared" si="8"/>
        <v>16</v>
      </c>
      <c r="R113" s="12">
        <f t="shared" si="9"/>
        <v>18</v>
      </c>
      <c r="S113" s="126">
        <f t="shared" si="10"/>
        <v>17</v>
      </c>
      <c r="T113" s="114">
        <f t="shared" si="11"/>
        <v>2</v>
      </c>
      <c r="U113" s="15"/>
      <c r="V113" s="15" t="str">
        <f t="shared" si="12"/>
        <v/>
      </c>
      <c r="W113" s="15" t="str">
        <f t="shared" si="13"/>
        <v/>
      </c>
      <c r="X113" s="15" t="str">
        <f t="shared" si="14"/>
        <v/>
      </c>
      <c r="Y113" s="15">
        <f t="shared" si="15"/>
        <v>17</v>
      </c>
    </row>
    <row r="114" spans="1:29" s="127" customFormat="1" ht="60" x14ac:dyDescent="0.15">
      <c r="A114" s="92" t="s">
        <v>590</v>
      </c>
      <c r="B114" s="92" t="s">
        <v>591</v>
      </c>
      <c r="C114" s="92" t="s">
        <v>193</v>
      </c>
      <c r="D114" s="12" t="s">
        <v>32</v>
      </c>
      <c r="E114" s="4" t="s">
        <v>64</v>
      </c>
      <c r="F114" s="4">
        <v>28438334</v>
      </c>
      <c r="G114" s="53"/>
      <c r="H114" s="53"/>
      <c r="I114" s="50">
        <v>4</v>
      </c>
      <c r="J114" s="12">
        <v>4</v>
      </c>
      <c r="K114" s="50">
        <v>4</v>
      </c>
      <c r="L114" s="12">
        <v>4</v>
      </c>
      <c r="M114" s="50">
        <v>5</v>
      </c>
      <c r="N114" s="12">
        <v>5</v>
      </c>
      <c r="O114" s="50">
        <v>4</v>
      </c>
      <c r="P114" s="12">
        <v>3</v>
      </c>
      <c r="Q114" s="14">
        <f t="shared" si="8"/>
        <v>17</v>
      </c>
      <c r="R114" s="12">
        <f t="shared" si="9"/>
        <v>16</v>
      </c>
      <c r="S114" s="126">
        <f t="shared" si="10"/>
        <v>16.5</v>
      </c>
      <c r="T114" s="114">
        <f t="shared" si="11"/>
        <v>1</v>
      </c>
      <c r="U114" s="15"/>
      <c r="V114" s="15" t="str">
        <f t="shared" si="12"/>
        <v/>
      </c>
      <c r="W114" s="15" t="str">
        <f t="shared" si="13"/>
        <v/>
      </c>
      <c r="X114" s="15" t="str">
        <f t="shared" si="14"/>
        <v/>
      </c>
      <c r="Y114" s="15">
        <f t="shared" si="15"/>
        <v>16.5</v>
      </c>
    </row>
    <row r="115" spans="1:29" s="128" customFormat="1" ht="90" x14ac:dyDescent="0.15">
      <c r="A115" s="92" t="s">
        <v>1169</v>
      </c>
      <c r="B115" s="92" t="s">
        <v>1209</v>
      </c>
      <c r="C115" s="92" t="s">
        <v>257</v>
      </c>
      <c r="D115" s="4" t="s">
        <v>30</v>
      </c>
      <c r="E115" s="4" t="s">
        <v>64</v>
      </c>
      <c r="F115" s="4">
        <v>29020298</v>
      </c>
      <c r="G115" s="53"/>
      <c r="H115" s="53"/>
      <c r="I115" s="50">
        <v>4</v>
      </c>
      <c r="J115" s="12">
        <v>4</v>
      </c>
      <c r="K115" s="50">
        <v>4</v>
      </c>
      <c r="L115" s="12">
        <v>4</v>
      </c>
      <c r="M115" s="50">
        <v>4</v>
      </c>
      <c r="N115" s="12">
        <v>4</v>
      </c>
      <c r="O115" s="50">
        <v>4</v>
      </c>
      <c r="P115" s="12">
        <v>3</v>
      </c>
      <c r="Q115" s="14">
        <f t="shared" si="8"/>
        <v>16</v>
      </c>
      <c r="R115" s="12">
        <f t="shared" si="9"/>
        <v>15</v>
      </c>
      <c r="S115" s="126">
        <f t="shared" si="10"/>
        <v>15.5</v>
      </c>
      <c r="T115" s="114">
        <f t="shared" si="11"/>
        <v>1</v>
      </c>
      <c r="U115" s="15"/>
      <c r="V115" s="15" t="str">
        <f t="shared" si="12"/>
        <v/>
      </c>
      <c r="W115" s="15" t="str">
        <f t="shared" si="13"/>
        <v/>
      </c>
      <c r="X115" s="15" t="str">
        <f t="shared" si="14"/>
        <v/>
      </c>
      <c r="Y115" s="15">
        <f t="shared" si="15"/>
        <v>15.5</v>
      </c>
      <c r="Z115" s="127"/>
      <c r="AA115" s="127"/>
      <c r="AB115" s="127"/>
      <c r="AC115" s="127"/>
    </row>
    <row r="116" spans="1:29" s="127" customFormat="1" ht="60" x14ac:dyDescent="0.15">
      <c r="A116" s="94" t="s">
        <v>1169</v>
      </c>
      <c r="B116" s="92" t="s">
        <v>1170</v>
      </c>
      <c r="C116" s="92" t="s">
        <v>445</v>
      </c>
      <c r="D116" s="4" t="s">
        <v>30</v>
      </c>
      <c r="E116" s="4" t="s">
        <v>64</v>
      </c>
      <c r="F116" s="4">
        <v>29280423</v>
      </c>
      <c r="G116" s="54"/>
      <c r="H116" s="53"/>
      <c r="I116" s="104">
        <v>3</v>
      </c>
      <c r="J116" s="38">
        <v>3</v>
      </c>
      <c r="K116" s="104">
        <v>3</v>
      </c>
      <c r="L116" s="38">
        <v>4</v>
      </c>
      <c r="M116" s="104">
        <v>3</v>
      </c>
      <c r="N116" s="38">
        <v>4</v>
      </c>
      <c r="O116" s="104">
        <v>1</v>
      </c>
      <c r="P116" s="38">
        <v>4</v>
      </c>
      <c r="Q116" s="14">
        <f t="shared" si="8"/>
        <v>10</v>
      </c>
      <c r="R116" s="12">
        <f t="shared" si="9"/>
        <v>15</v>
      </c>
      <c r="S116" s="126">
        <f t="shared" si="10"/>
        <v>12.5</v>
      </c>
      <c r="T116" s="114">
        <f t="shared" si="11"/>
        <v>5</v>
      </c>
      <c r="U116" s="15"/>
      <c r="V116" s="15" t="str">
        <f t="shared" si="12"/>
        <v/>
      </c>
      <c r="W116" s="15" t="str">
        <f t="shared" si="13"/>
        <v/>
      </c>
      <c r="X116" s="15" t="str">
        <f t="shared" si="14"/>
        <v/>
      </c>
      <c r="Y116" s="15">
        <f t="shared" si="15"/>
        <v>12.5</v>
      </c>
    </row>
    <row r="117" spans="1:29" s="127" customFormat="1" ht="60" x14ac:dyDescent="0.15">
      <c r="A117" s="99" t="s">
        <v>1135</v>
      </c>
      <c r="B117" s="99" t="s">
        <v>1842</v>
      </c>
      <c r="C117" s="99" t="s">
        <v>1841</v>
      </c>
      <c r="D117" s="4" t="s">
        <v>22</v>
      </c>
      <c r="E117" s="4" t="s">
        <v>64</v>
      </c>
      <c r="F117" s="74">
        <v>29155669</v>
      </c>
      <c r="G117" s="43"/>
      <c r="H117" s="43"/>
      <c r="I117" s="42">
        <v>1</v>
      </c>
      <c r="J117" s="15">
        <v>2</v>
      </c>
      <c r="K117" s="42">
        <v>3</v>
      </c>
      <c r="L117" s="15">
        <v>3</v>
      </c>
      <c r="M117" s="42">
        <v>3</v>
      </c>
      <c r="N117" s="15">
        <v>5</v>
      </c>
      <c r="O117" s="42">
        <v>5</v>
      </c>
      <c r="P117" s="15">
        <v>4</v>
      </c>
      <c r="Q117" s="14">
        <f t="shared" si="8"/>
        <v>12</v>
      </c>
      <c r="R117" s="12">
        <f t="shared" si="9"/>
        <v>14</v>
      </c>
      <c r="S117" s="126">
        <f t="shared" si="10"/>
        <v>13</v>
      </c>
      <c r="T117" s="114">
        <f t="shared" si="11"/>
        <v>2</v>
      </c>
      <c r="U117" s="15"/>
      <c r="V117" s="15" t="str">
        <f t="shared" si="12"/>
        <v/>
      </c>
      <c r="W117" s="15" t="str">
        <f t="shared" si="13"/>
        <v/>
      </c>
      <c r="X117" s="15" t="str">
        <f t="shared" si="14"/>
        <v/>
      </c>
      <c r="Y117" s="15">
        <f t="shared" si="15"/>
        <v>13</v>
      </c>
    </row>
    <row r="118" spans="1:29" s="127" customFormat="1" ht="45" x14ac:dyDescent="0.15">
      <c r="A118" s="92" t="s">
        <v>1352</v>
      </c>
      <c r="B118" s="92" t="s">
        <v>1353</v>
      </c>
      <c r="C118" s="92" t="s">
        <v>208</v>
      </c>
      <c r="D118" s="4" t="s">
        <v>30</v>
      </c>
      <c r="E118" s="4" t="s">
        <v>64</v>
      </c>
      <c r="F118" s="4">
        <v>29282513</v>
      </c>
      <c r="G118" s="53"/>
      <c r="H118" s="53"/>
      <c r="I118" s="104">
        <v>4</v>
      </c>
      <c r="J118" s="38">
        <v>3</v>
      </c>
      <c r="K118" s="50">
        <v>1</v>
      </c>
      <c r="L118" s="38">
        <v>3</v>
      </c>
      <c r="M118" s="50">
        <v>2</v>
      </c>
      <c r="N118" s="38">
        <v>5</v>
      </c>
      <c r="O118" s="50">
        <v>3</v>
      </c>
      <c r="P118" s="38">
        <v>4</v>
      </c>
      <c r="Q118" s="14">
        <f t="shared" si="8"/>
        <v>10</v>
      </c>
      <c r="R118" s="12">
        <f t="shared" si="9"/>
        <v>15</v>
      </c>
      <c r="S118" s="126">
        <f t="shared" si="10"/>
        <v>12.5</v>
      </c>
      <c r="T118" s="114">
        <f t="shared" si="11"/>
        <v>5</v>
      </c>
      <c r="U118" s="15"/>
      <c r="V118" s="15" t="str">
        <f t="shared" si="12"/>
        <v/>
      </c>
      <c r="W118" s="15" t="str">
        <f t="shared" si="13"/>
        <v/>
      </c>
      <c r="X118" s="15" t="str">
        <f t="shared" si="14"/>
        <v/>
      </c>
      <c r="Y118" s="15">
        <f t="shared" si="15"/>
        <v>12.5</v>
      </c>
      <c r="Z118" s="128"/>
      <c r="AA118" s="128"/>
      <c r="AB118" s="128"/>
      <c r="AC118" s="128"/>
    </row>
    <row r="119" spans="1:29" s="127" customFormat="1" ht="90" x14ac:dyDescent="0.15">
      <c r="A119" s="97" t="s">
        <v>990</v>
      </c>
      <c r="B119" s="97" t="s">
        <v>991</v>
      </c>
      <c r="C119" s="97" t="s">
        <v>992</v>
      </c>
      <c r="D119" s="68" t="s">
        <v>22</v>
      </c>
      <c r="E119" s="68" t="s">
        <v>64</v>
      </c>
      <c r="F119" s="68">
        <v>29142759</v>
      </c>
      <c r="G119" s="53"/>
      <c r="H119" s="53"/>
      <c r="I119" s="160">
        <v>3</v>
      </c>
      <c r="J119" s="70">
        <v>2</v>
      </c>
      <c r="K119" s="160">
        <v>4</v>
      </c>
      <c r="L119" s="70">
        <v>4</v>
      </c>
      <c r="M119" s="160">
        <v>4</v>
      </c>
      <c r="N119" s="70">
        <v>1</v>
      </c>
      <c r="O119" s="160">
        <v>4</v>
      </c>
      <c r="P119" s="70">
        <v>1</v>
      </c>
      <c r="Q119" s="14">
        <f t="shared" si="8"/>
        <v>15</v>
      </c>
      <c r="R119" s="12">
        <f t="shared" si="9"/>
        <v>8</v>
      </c>
      <c r="S119" s="126">
        <f t="shared" si="10"/>
        <v>11.5</v>
      </c>
      <c r="T119" s="114">
        <f t="shared" si="11"/>
        <v>7</v>
      </c>
      <c r="U119" s="15">
        <v>8</v>
      </c>
      <c r="V119" s="15">
        <f t="shared" si="12"/>
        <v>7</v>
      </c>
      <c r="W119" s="15">
        <f t="shared" si="13"/>
        <v>0</v>
      </c>
      <c r="X119" s="15">
        <f t="shared" si="14"/>
        <v>8</v>
      </c>
      <c r="Y119" s="15">
        <f t="shared" si="15"/>
        <v>8</v>
      </c>
      <c r="Z119" s="134"/>
      <c r="AA119" s="134"/>
      <c r="AB119" s="134"/>
      <c r="AC119" s="134"/>
    </row>
    <row r="120" spans="1:29" s="127" customFormat="1" ht="60" x14ac:dyDescent="0.15">
      <c r="A120" s="99" t="s">
        <v>1768</v>
      </c>
      <c r="B120" s="99" t="s">
        <v>1767</v>
      </c>
      <c r="C120" s="99" t="s">
        <v>82</v>
      </c>
      <c r="D120" s="74" t="s">
        <v>30</v>
      </c>
      <c r="E120" s="4" t="s">
        <v>64</v>
      </c>
      <c r="F120" s="74">
        <v>28968393</v>
      </c>
      <c r="G120" s="43"/>
      <c r="H120" s="43"/>
      <c r="I120" s="51">
        <v>4</v>
      </c>
      <c r="J120" s="15">
        <v>3</v>
      </c>
      <c r="K120" s="51">
        <v>4</v>
      </c>
      <c r="L120" s="15">
        <v>4</v>
      </c>
      <c r="M120" s="51">
        <v>5</v>
      </c>
      <c r="N120" s="15">
        <v>2</v>
      </c>
      <c r="O120" s="51">
        <v>4</v>
      </c>
      <c r="P120" s="15">
        <v>2</v>
      </c>
      <c r="Q120" s="14">
        <f t="shared" si="8"/>
        <v>17</v>
      </c>
      <c r="R120" s="12">
        <f t="shared" si="9"/>
        <v>11</v>
      </c>
      <c r="S120" s="126">
        <f t="shared" si="10"/>
        <v>14</v>
      </c>
      <c r="T120" s="114">
        <f t="shared" si="11"/>
        <v>6</v>
      </c>
      <c r="U120" s="15"/>
      <c r="V120" s="15" t="str">
        <f t="shared" si="12"/>
        <v/>
      </c>
      <c r="W120" s="15" t="str">
        <f t="shared" si="13"/>
        <v/>
      </c>
      <c r="X120" s="15" t="str">
        <f t="shared" si="14"/>
        <v/>
      </c>
      <c r="Y120" s="15">
        <f t="shared" si="15"/>
        <v>14</v>
      </c>
    </row>
    <row r="121" spans="1:29" s="127" customFormat="1" ht="60" x14ac:dyDescent="0.15">
      <c r="A121" s="92" t="s">
        <v>478</v>
      </c>
      <c r="B121" s="92" t="s">
        <v>1810</v>
      </c>
      <c r="C121" s="92" t="s">
        <v>707</v>
      </c>
      <c r="D121" s="12" t="s">
        <v>32</v>
      </c>
      <c r="E121" s="12" t="s">
        <v>64</v>
      </c>
      <c r="F121" s="4">
        <v>29085532</v>
      </c>
      <c r="G121" s="53"/>
      <c r="H121" s="53"/>
      <c r="I121" s="50">
        <v>4</v>
      </c>
      <c r="J121" s="38">
        <v>4</v>
      </c>
      <c r="K121" s="50">
        <v>4</v>
      </c>
      <c r="L121" s="38">
        <v>4</v>
      </c>
      <c r="M121" s="50">
        <v>5</v>
      </c>
      <c r="N121" s="38">
        <v>5</v>
      </c>
      <c r="O121" s="50">
        <v>1</v>
      </c>
      <c r="P121" s="38">
        <v>5</v>
      </c>
      <c r="Q121" s="14">
        <f t="shared" si="8"/>
        <v>14</v>
      </c>
      <c r="R121" s="12">
        <f t="shared" si="9"/>
        <v>18</v>
      </c>
      <c r="S121" s="126">
        <f t="shared" si="10"/>
        <v>16</v>
      </c>
      <c r="T121" s="114">
        <f t="shared" si="11"/>
        <v>4</v>
      </c>
      <c r="U121" s="15"/>
      <c r="V121" s="15" t="str">
        <f t="shared" si="12"/>
        <v/>
      </c>
      <c r="W121" s="15" t="str">
        <f t="shared" si="13"/>
        <v/>
      </c>
      <c r="X121" s="15" t="str">
        <f t="shared" si="14"/>
        <v/>
      </c>
      <c r="Y121" s="15">
        <f t="shared" si="15"/>
        <v>16</v>
      </c>
    </row>
    <row r="122" spans="1:29" s="127" customFormat="1" ht="60" x14ac:dyDescent="0.15">
      <c r="A122" s="92" t="s">
        <v>478</v>
      </c>
      <c r="B122" s="92" t="s">
        <v>1449</v>
      </c>
      <c r="C122" s="92" t="s">
        <v>479</v>
      </c>
      <c r="D122" s="4" t="s">
        <v>32</v>
      </c>
      <c r="E122" s="4" t="s">
        <v>23</v>
      </c>
      <c r="F122" s="4">
        <v>27914720</v>
      </c>
      <c r="G122" s="14">
        <v>5</v>
      </c>
      <c r="H122" s="12">
        <v>4</v>
      </c>
      <c r="I122" s="14">
        <v>3</v>
      </c>
      <c r="J122" s="12">
        <v>0</v>
      </c>
      <c r="K122" s="40"/>
      <c r="L122" s="40"/>
      <c r="M122" s="14">
        <v>4</v>
      </c>
      <c r="N122" s="12">
        <v>3</v>
      </c>
      <c r="O122" s="14">
        <v>4</v>
      </c>
      <c r="P122" s="4">
        <v>3</v>
      </c>
      <c r="Q122" s="14">
        <f t="shared" si="8"/>
        <v>16</v>
      </c>
      <c r="R122" s="12">
        <f t="shared" si="9"/>
        <v>10</v>
      </c>
      <c r="S122" s="126">
        <f t="shared" si="10"/>
        <v>13</v>
      </c>
      <c r="T122" s="114">
        <f t="shared" si="11"/>
        <v>6</v>
      </c>
      <c r="U122" s="15"/>
      <c r="V122" s="15" t="str">
        <f t="shared" si="12"/>
        <v/>
      </c>
      <c r="W122" s="15" t="str">
        <f t="shared" si="13"/>
        <v/>
      </c>
      <c r="X122" s="15" t="str">
        <f t="shared" si="14"/>
        <v/>
      </c>
      <c r="Y122" s="15">
        <f t="shared" si="15"/>
        <v>13</v>
      </c>
    </row>
    <row r="123" spans="1:29" s="128" customFormat="1" ht="30" x14ac:dyDescent="0.15">
      <c r="A123" s="92" t="s">
        <v>928</v>
      </c>
      <c r="B123" s="92" t="s">
        <v>929</v>
      </c>
      <c r="C123" s="92" t="s">
        <v>701</v>
      </c>
      <c r="D123" s="4" t="s">
        <v>30</v>
      </c>
      <c r="E123" s="4" t="s">
        <v>64</v>
      </c>
      <c r="F123" s="41">
        <v>28876563</v>
      </c>
      <c r="G123" s="53"/>
      <c r="H123" s="53"/>
      <c r="I123" s="50">
        <v>4</v>
      </c>
      <c r="J123" s="38">
        <v>4</v>
      </c>
      <c r="K123" s="50">
        <v>3</v>
      </c>
      <c r="L123" s="38">
        <v>2</v>
      </c>
      <c r="M123" s="50">
        <v>5</v>
      </c>
      <c r="N123" s="38">
        <v>3</v>
      </c>
      <c r="O123" s="50">
        <v>3</v>
      </c>
      <c r="P123" s="38">
        <v>4</v>
      </c>
      <c r="Q123" s="14">
        <f t="shared" si="8"/>
        <v>15</v>
      </c>
      <c r="R123" s="12">
        <f t="shared" si="9"/>
        <v>13</v>
      </c>
      <c r="S123" s="126">
        <f t="shared" si="10"/>
        <v>14</v>
      </c>
      <c r="T123" s="114">
        <f t="shared" si="11"/>
        <v>2</v>
      </c>
      <c r="U123" s="15"/>
      <c r="V123" s="15" t="str">
        <f t="shared" si="12"/>
        <v/>
      </c>
      <c r="W123" s="15" t="str">
        <f t="shared" si="13"/>
        <v/>
      </c>
      <c r="X123" s="15" t="str">
        <f t="shared" si="14"/>
        <v/>
      </c>
      <c r="Y123" s="15">
        <f t="shared" si="15"/>
        <v>14</v>
      </c>
      <c r="Z123" s="134"/>
      <c r="AA123" s="134"/>
      <c r="AB123" s="134"/>
      <c r="AC123" s="134"/>
    </row>
    <row r="124" spans="1:29" s="127" customFormat="1" ht="45" x14ac:dyDescent="0.15">
      <c r="A124" s="92" t="s">
        <v>868</v>
      </c>
      <c r="B124" s="92" t="s">
        <v>869</v>
      </c>
      <c r="C124" s="92" t="s">
        <v>870</v>
      </c>
      <c r="D124" s="12" t="s">
        <v>30</v>
      </c>
      <c r="E124" s="12" t="s">
        <v>64</v>
      </c>
      <c r="F124" s="4">
        <v>29267063</v>
      </c>
      <c r="G124" s="53"/>
      <c r="H124" s="53"/>
      <c r="I124" s="50">
        <v>3</v>
      </c>
      <c r="J124" s="38">
        <v>4</v>
      </c>
      <c r="K124" s="50">
        <v>2</v>
      </c>
      <c r="L124" s="38">
        <v>2</v>
      </c>
      <c r="M124" s="50">
        <v>5</v>
      </c>
      <c r="N124" s="38">
        <v>5</v>
      </c>
      <c r="O124" s="50">
        <v>3</v>
      </c>
      <c r="P124" s="38">
        <v>5</v>
      </c>
      <c r="Q124" s="14">
        <f t="shared" si="8"/>
        <v>13</v>
      </c>
      <c r="R124" s="12">
        <f t="shared" si="9"/>
        <v>16</v>
      </c>
      <c r="S124" s="126">
        <f t="shared" si="10"/>
        <v>14.5</v>
      </c>
      <c r="T124" s="114">
        <f t="shared" si="11"/>
        <v>3</v>
      </c>
      <c r="U124" s="15"/>
      <c r="V124" s="15" t="str">
        <f t="shared" si="12"/>
        <v/>
      </c>
      <c r="W124" s="15" t="str">
        <f t="shared" si="13"/>
        <v/>
      </c>
      <c r="X124" s="15" t="str">
        <f t="shared" si="14"/>
        <v/>
      </c>
      <c r="Y124" s="15">
        <f t="shared" si="15"/>
        <v>14.5</v>
      </c>
      <c r="Z124" s="134"/>
      <c r="AA124" s="134"/>
      <c r="AB124" s="134"/>
      <c r="AC124" s="134"/>
    </row>
    <row r="125" spans="1:29" s="127" customFormat="1" ht="105" x14ac:dyDescent="0.15">
      <c r="A125" s="92" t="s">
        <v>708</v>
      </c>
      <c r="B125" s="92" t="s">
        <v>1733</v>
      </c>
      <c r="C125" s="92" t="s">
        <v>709</v>
      </c>
      <c r="D125" s="4" t="s">
        <v>30</v>
      </c>
      <c r="E125" s="4" t="s">
        <v>64</v>
      </c>
      <c r="F125" s="4">
        <v>28867883</v>
      </c>
      <c r="G125" s="53"/>
      <c r="H125" s="53"/>
      <c r="I125" s="50">
        <v>4</v>
      </c>
      <c r="J125" s="38">
        <v>4</v>
      </c>
      <c r="K125" s="166">
        <v>4</v>
      </c>
      <c r="L125" s="38">
        <v>4</v>
      </c>
      <c r="M125" s="101">
        <v>5</v>
      </c>
      <c r="N125" s="38">
        <v>1</v>
      </c>
      <c r="O125" s="101">
        <v>4</v>
      </c>
      <c r="P125" s="38">
        <v>3</v>
      </c>
      <c r="Q125" s="14">
        <f t="shared" si="8"/>
        <v>17</v>
      </c>
      <c r="R125" s="12">
        <f t="shared" si="9"/>
        <v>12</v>
      </c>
      <c r="S125" s="126">
        <f t="shared" si="10"/>
        <v>14.5</v>
      </c>
      <c r="T125" s="114">
        <f t="shared" si="11"/>
        <v>5</v>
      </c>
      <c r="U125" s="15"/>
      <c r="V125" s="15" t="str">
        <f t="shared" si="12"/>
        <v/>
      </c>
      <c r="W125" s="15" t="str">
        <f t="shared" si="13"/>
        <v/>
      </c>
      <c r="X125" s="15" t="str">
        <f t="shared" si="14"/>
        <v/>
      </c>
      <c r="Y125" s="15">
        <f t="shared" si="15"/>
        <v>14.5</v>
      </c>
    </row>
    <row r="126" spans="1:29" s="127" customFormat="1" ht="75" x14ac:dyDescent="0.15">
      <c r="A126" s="92" t="s">
        <v>237</v>
      </c>
      <c r="B126" s="92" t="s">
        <v>238</v>
      </c>
      <c r="C126" s="92" t="s">
        <v>239</v>
      </c>
      <c r="D126" s="4" t="s">
        <v>30</v>
      </c>
      <c r="E126" s="4" t="s">
        <v>64</v>
      </c>
      <c r="F126" s="4">
        <v>28675419</v>
      </c>
      <c r="G126" s="40"/>
      <c r="H126" s="40"/>
      <c r="I126" s="106">
        <v>5</v>
      </c>
      <c r="J126" s="12">
        <v>4</v>
      </c>
      <c r="K126" s="14">
        <v>4</v>
      </c>
      <c r="L126" s="12">
        <v>4</v>
      </c>
      <c r="M126" s="14">
        <v>5</v>
      </c>
      <c r="N126" s="12">
        <v>5</v>
      </c>
      <c r="O126" s="14">
        <v>3</v>
      </c>
      <c r="P126" s="12">
        <v>3</v>
      </c>
      <c r="Q126" s="14">
        <f t="shared" si="8"/>
        <v>17</v>
      </c>
      <c r="R126" s="12">
        <f t="shared" si="9"/>
        <v>16</v>
      </c>
      <c r="S126" s="126">
        <f t="shared" si="10"/>
        <v>16.5</v>
      </c>
      <c r="T126" s="114">
        <f t="shared" si="11"/>
        <v>1</v>
      </c>
      <c r="U126" s="15"/>
      <c r="V126" s="15" t="str">
        <f t="shared" si="12"/>
        <v/>
      </c>
      <c r="W126" s="15" t="str">
        <f t="shared" si="13"/>
        <v/>
      </c>
      <c r="X126" s="15" t="str">
        <f t="shared" si="14"/>
        <v/>
      </c>
      <c r="Y126" s="15">
        <f t="shared" si="15"/>
        <v>16.5</v>
      </c>
      <c r="Z126" s="128"/>
      <c r="AA126" s="128"/>
      <c r="AB126" s="128"/>
      <c r="AC126" s="128"/>
    </row>
    <row r="127" spans="1:29" s="127" customFormat="1" ht="105" x14ac:dyDescent="0.15">
      <c r="A127" s="94" t="s">
        <v>237</v>
      </c>
      <c r="B127" s="94" t="s">
        <v>993</v>
      </c>
      <c r="C127" s="94" t="s">
        <v>208</v>
      </c>
      <c r="D127" s="12" t="s">
        <v>30</v>
      </c>
      <c r="E127" s="12" t="s">
        <v>64</v>
      </c>
      <c r="F127" s="12">
        <v>29063228</v>
      </c>
      <c r="G127" s="53"/>
      <c r="H127" s="53"/>
      <c r="I127" s="159">
        <v>2</v>
      </c>
      <c r="J127" s="12">
        <v>4</v>
      </c>
      <c r="K127" s="159">
        <v>4</v>
      </c>
      <c r="L127" s="12">
        <v>4</v>
      </c>
      <c r="M127" s="159">
        <v>5</v>
      </c>
      <c r="N127" s="12">
        <v>3</v>
      </c>
      <c r="O127" s="159">
        <v>4</v>
      </c>
      <c r="P127" s="12">
        <v>5</v>
      </c>
      <c r="Q127" s="14">
        <f t="shared" si="8"/>
        <v>15</v>
      </c>
      <c r="R127" s="12">
        <f t="shared" si="9"/>
        <v>16</v>
      </c>
      <c r="S127" s="126">
        <f t="shared" si="10"/>
        <v>15.5</v>
      </c>
      <c r="T127" s="114">
        <f t="shared" si="11"/>
        <v>1</v>
      </c>
      <c r="U127" s="15"/>
      <c r="V127" s="15" t="str">
        <f t="shared" si="12"/>
        <v/>
      </c>
      <c r="W127" s="15" t="str">
        <f t="shared" si="13"/>
        <v/>
      </c>
      <c r="X127" s="15" t="str">
        <f t="shared" si="14"/>
        <v/>
      </c>
      <c r="Y127" s="15">
        <f t="shared" si="15"/>
        <v>15.5</v>
      </c>
    </row>
    <row r="128" spans="1:29" s="127" customFormat="1" ht="90" x14ac:dyDescent="0.15">
      <c r="A128" s="94" t="s">
        <v>27</v>
      </c>
      <c r="B128" s="94" t="s">
        <v>1938</v>
      </c>
      <c r="C128" s="92" t="s">
        <v>26</v>
      </c>
      <c r="D128" s="4" t="s">
        <v>22</v>
      </c>
      <c r="E128" s="4" t="s">
        <v>23</v>
      </c>
      <c r="F128" s="4">
        <v>28781608</v>
      </c>
      <c r="G128" s="14">
        <v>5</v>
      </c>
      <c r="H128" s="12">
        <v>5</v>
      </c>
      <c r="I128" s="14">
        <v>0</v>
      </c>
      <c r="J128" s="75">
        <v>0</v>
      </c>
      <c r="K128" s="40"/>
      <c r="L128" s="40"/>
      <c r="M128" s="14">
        <v>5</v>
      </c>
      <c r="N128" s="12">
        <v>5</v>
      </c>
      <c r="O128" s="14">
        <v>4</v>
      </c>
      <c r="P128" s="4">
        <v>3</v>
      </c>
      <c r="Q128" s="14">
        <f t="shared" si="8"/>
        <v>14</v>
      </c>
      <c r="R128" s="12">
        <f t="shared" si="9"/>
        <v>13</v>
      </c>
      <c r="S128" s="126">
        <f t="shared" si="10"/>
        <v>13.5</v>
      </c>
      <c r="T128" s="114">
        <f t="shared" si="11"/>
        <v>1</v>
      </c>
      <c r="U128" s="15"/>
      <c r="V128" s="15" t="str">
        <f t="shared" si="12"/>
        <v/>
      </c>
      <c r="W128" s="15" t="str">
        <f t="shared" si="13"/>
        <v/>
      </c>
      <c r="X128" s="15" t="str">
        <f t="shared" si="14"/>
        <v/>
      </c>
      <c r="Y128" s="15">
        <f t="shared" si="15"/>
        <v>13.5</v>
      </c>
    </row>
    <row r="129" spans="1:29" s="127" customFormat="1" ht="105" x14ac:dyDescent="0.15">
      <c r="A129" s="92" t="s">
        <v>1925</v>
      </c>
      <c r="B129" s="92" t="s">
        <v>1356</v>
      </c>
      <c r="C129" s="92" t="s">
        <v>1165</v>
      </c>
      <c r="D129" s="4" t="s">
        <v>30</v>
      </c>
      <c r="E129" s="4" t="s">
        <v>64</v>
      </c>
      <c r="F129" s="4">
        <v>29281988</v>
      </c>
      <c r="G129" s="53"/>
      <c r="H129" s="53"/>
      <c r="I129" s="50">
        <v>5</v>
      </c>
      <c r="J129" s="38">
        <v>6</v>
      </c>
      <c r="K129" s="50">
        <v>4</v>
      </c>
      <c r="L129" s="38">
        <v>4</v>
      </c>
      <c r="M129" s="50">
        <v>4</v>
      </c>
      <c r="N129" s="38">
        <v>5</v>
      </c>
      <c r="O129" s="50">
        <v>4</v>
      </c>
      <c r="P129" s="38">
        <v>4</v>
      </c>
      <c r="Q129" s="14">
        <f t="shared" si="8"/>
        <v>17</v>
      </c>
      <c r="R129" s="12">
        <f t="shared" si="9"/>
        <v>19</v>
      </c>
      <c r="S129" s="126">
        <f t="shared" si="10"/>
        <v>18</v>
      </c>
      <c r="T129" s="114">
        <f t="shared" si="11"/>
        <v>2</v>
      </c>
      <c r="U129" s="15"/>
      <c r="V129" s="15" t="str">
        <f t="shared" si="12"/>
        <v/>
      </c>
      <c r="W129" s="15" t="str">
        <f t="shared" si="13"/>
        <v/>
      </c>
      <c r="X129" s="15" t="str">
        <f t="shared" si="14"/>
        <v/>
      </c>
      <c r="Y129" s="15">
        <f t="shared" si="15"/>
        <v>18</v>
      </c>
    </row>
    <row r="130" spans="1:29" s="127" customFormat="1" ht="60" x14ac:dyDescent="0.15">
      <c r="A130" s="97" t="s">
        <v>1076</v>
      </c>
      <c r="B130" s="97" t="s">
        <v>1077</v>
      </c>
      <c r="C130" s="97" t="s">
        <v>1078</v>
      </c>
      <c r="D130" s="68" t="s">
        <v>30</v>
      </c>
      <c r="E130" s="68" t="s">
        <v>23</v>
      </c>
      <c r="F130" s="68">
        <v>29284689</v>
      </c>
      <c r="G130" s="160">
        <v>5</v>
      </c>
      <c r="H130" s="70">
        <v>3</v>
      </c>
      <c r="I130" s="160">
        <v>1</v>
      </c>
      <c r="J130" s="70">
        <v>1</v>
      </c>
      <c r="K130" s="53"/>
      <c r="L130" s="53"/>
      <c r="M130" s="160">
        <v>5</v>
      </c>
      <c r="N130" s="70">
        <v>5</v>
      </c>
      <c r="O130" s="160">
        <v>5</v>
      </c>
      <c r="P130" s="70">
        <v>3</v>
      </c>
      <c r="Q130" s="14">
        <f t="shared" si="8"/>
        <v>16</v>
      </c>
      <c r="R130" s="12">
        <f t="shared" si="9"/>
        <v>12</v>
      </c>
      <c r="S130" s="126">
        <f t="shared" si="10"/>
        <v>14</v>
      </c>
      <c r="T130" s="114">
        <f t="shared" si="11"/>
        <v>4</v>
      </c>
      <c r="U130" s="15"/>
      <c r="V130" s="15" t="str">
        <f t="shared" si="12"/>
        <v/>
      </c>
      <c r="W130" s="15" t="str">
        <f t="shared" si="13"/>
        <v/>
      </c>
      <c r="X130" s="15" t="str">
        <f t="shared" si="14"/>
        <v/>
      </c>
      <c r="Y130" s="15">
        <f t="shared" si="15"/>
        <v>14</v>
      </c>
    </row>
    <row r="131" spans="1:29" s="127" customFormat="1" ht="45" x14ac:dyDescent="0.15">
      <c r="A131" s="92" t="s">
        <v>832</v>
      </c>
      <c r="B131" s="92" t="s">
        <v>833</v>
      </c>
      <c r="C131" s="92" t="s">
        <v>74</v>
      </c>
      <c r="D131" s="4" t="s">
        <v>22</v>
      </c>
      <c r="E131" s="4" t="s">
        <v>23</v>
      </c>
      <c r="F131" s="4">
        <v>27928973</v>
      </c>
      <c r="G131" s="50">
        <v>1</v>
      </c>
      <c r="H131" s="38">
        <v>3</v>
      </c>
      <c r="I131" s="50">
        <v>0</v>
      </c>
      <c r="J131" s="38">
        <v>0</v>
      </c>
      <c r="K131" s="53"/>
      <c r="L131" s="53"/>
      <c r="M131" s="50">
        <v>0</v>
      </c>
      <c r="N131" s="38">
        <v>2</v>
      </c>
      <c r="O131" s="50">
        <v>0</v>
      </c>
      <c r="P131" s="38">
        <v>3</v>
      </c>
      <c r="Q131" s="14">
        <f t="shared" ref="Q131:Q194" si="16">G131+I131+K131+M131+O131</f>
        <v>1</v>
      </c>
      <c r="R131" s="12">
        <f t="shared" ref="R131:R194" si="17">H131+J131+L131+N131+P131</f>
        <v>8</v>
      </c>
      <c r="S131" s="126">
        <f t="shared" ref="S131:S194" si="18">AVERAGE(Q131,R131)</f>
        <v>4.5</v>
      </c>
      <c r="T131" s="114">
        <f t="shared" ref="T131:T194" si="19">ABS(Q131-R131)</f>
        <v>7</v>
      </c>
      <c r="U131" s="15">
        <v>10</v>
      </c>
      <c r="V131" s="15">
        <f t="shared" ref="V131:V194" si="20">IF(U131="","",ABS(U131-Q131))</f>
        <v>9</v>
      </c>
      <c r="W131" s="15">
        <f t="shared" ref="W131:W194" si="21">IF(U131="","",ABS(U131-R131))</f>
        <v>2</v>
      </c>
      <c r="X131" s="15">
        <f t="shared" ref="X131:X194" si="22">IF(AND(ISNUMBER(V131),ISNUMBER(W131)),IF(V131&lt;=W131,Q131,R131),"")</f>
        <v>8</v>
      </c>
      <c r="Y131" s="15">
        <f t="shared" ref="Y131:Y194" si="23">IF(U131="",S131,AVERAGE(X131,U131))</f>
        <v>9</v>
      </c>
    </row>
    <row r="132" spans="1:29" s="127" customFormat="1" ht="60" x14ac:dyDescent="0.15">
      <c r="A132" s="94" t="s">
        <v>240</v>
      </c>
      <c r="B132" s="94" t="s">
        <v>241</v>
      </c>
      <c r="C132" s="94" t="s">
        <v>82</v>
      </c>
      <c r="D132" s="12" t="s">
        <v>22</v>
      </c>
      <c r="E132" s="12" t="s">
        <v>64</v>
      </c>
      <c r="F132" s="4">
        <v>28640812</v>
      </c>
      <c r="G132" s="40"/>
      <c r="H132" s="40"/>
      <c r="I132" s="14">
        <v>5</v>
      </c>
      <c r="J132" s="12">
        <v>1</v>
      </c>
      <c r="K132" s="14">
        <v>4</v>
      </c>
      <c r="L132" s="12">
        <v>4</v>
      </c>
      <c r="M132" s="14">
        <v>3</v>
      </c>
      <c r="N132" s="12">
        <v>3</v>
      </c>
      <c r="O132" s="14">
        <v>3</v>
      </c>
      <c r="P132" s="12">
        <v>3</v>
      </c>
      <c r="Q132" s="14">
        <f t="shared" si="16"/>
        <v>15</v>
      </c>
      <c r="R132" s="12">
        <f t="shared" si="17"/>
        <v>11</v>
      </c>
      <c r="S132" s="126">
        <f t="shared" si="18"/>
        <v>13</v>
      </c>
      <c r="T132" s="114">
        <f t="shared" si="19"/>
        <v>4</v>
      </c>
      <c r="U132" s="38"/>
      <c r="V132" s="15" t="str">
        <f t="shared" si="20"/>
        <v/>
      </c>
      <c r="W132" s="15" t="str">
        <f t="shared" si="21"/>
        <v/>
      </c>
      <c r="X132" s="15" t="str">
        <f t="shared" si="22"/>
        <v/>
      </c>
      <c r="Y132" s="15">
        <f t="shared" si="23"/>
        <v>13</v>
      </c>
      <c r="Z132" s="128"/>
      <c r="AA132" s="128"/>
      <c r="AB132" s="128"/>
      <c r="AC132" s="128"/>
    </row>
    <row r="133" spans="1:29" s="127" customFormat="1" ht="60" x14ac:dyDescent="0.15">
      <c r="A133" s="92" t="s">
        <v>1265</v>
      </c>
      <c r="B133" s="92" t="s">
        <v>1266</v>
      </c>
      <c r="C133" s="92" t="s">
        <v>143</v>
      </c>
      <c r="D133" s="4" t="s">
        <v>22</v>
      </c>
      <c r="E133" s="4" t="s">
        <v>23</v>
      </c>
      <c r="F133" s="4">
        <v>28754492</v>
      </c>
      <c r="G133" s="50">
        <v>5</v>
      </c>
      <c r="H133" s="38">
        <v>5</v>
      </c>
      <c r="I133" s="50">
        <v>0</v>
      </c>
      <c r="J133" s="38">
        <v>0</v>
      </c>
      <c r="K133" s="53"/>
      <c r="L133" s="53"/>
      <c r="M133" s="50">
        <v>5</v>
      </c>
      <c r="N133" s="38">
        <v>5</v>
      </c>
      <c r="O133" s="50">
        <v>5</v>
      </c>
      <c r="P133" s="38">
        <v>4</v>
      </c>
      <c r="Q133" s="14">
        <f t="shared" si="16"/>
        <v>15</v>
      </c>
      <c r="R133" s="12">
        <f t="shared" si="17"/>
        <v>14</v>
      </c>
      <c r="S133" s="126">
        <f t="shared" si="18"/>
        <v>14.5</v>
      </c>
      <c r="T133" s="114">
        <f t="shared" si="19"/>
        <v>1</v>
      </c>
      <c r="U133" s="15"/>
      <c r="V133" s="15" t="str">
        <f t="shared" si="20"/>
        <v/>
      </c>
      <c r="W133" s="15" t="str">
        <f t="shared" si="21"/>
        <v/>
      </c>
      <c r="X133" s="15" t="str">
        <f t="shared" si="22"/>
        <v/>
      </c>
      <c r="Y133" s="15">
        <f t="shared" si="23"/>
        <v>14.5</v>
      </c>
    </row>
    <row r="134" spans="1:29" s="134" customFormat="1" ht="45" x14ac:dyDescent="0.15">
      <c r="A134" s="92" t="s">
        <v>242</v>
      </c>
      <c r="B134" s="92" t="s">
        <v>243</v>
      </c>
      <c r="C134" s="92" t="s">
        <v>244</v>
      </c>
      <c r="D134" s="4" t="s">
        <v>30</v>
      </c>
      <c r="E134" s="4" t="s">
        <v>1171</v>
      </c>
      <c r="F134" s="4">
        <v>28490619</v>
      </c>
      <c r="G134" s="53"/>
      <c r="H134" s="53"/>
      <c r="I134" s="50">
        <v>3</v>
      </c>
      <c r="J134" s="38">
        <v>3</v>
      </c>
      <c r="K134" s="50">
        <v>4</v>
      </c>
      <c r="L134" s="38">
        <v>4</v>
      </c>
      <c r="M134" s="50">
        <v>4</v>
      </c>
      <c r="N134" s="38">
        <v>4</v>
      </c>
      <c r="O134" s="50">
        <v>4</v>
      </c>
      <c r="P134" s="38">
        <v>4</v>
      </c>
      <c r="Q134" s="14">
        <f t="shared" si="16"/>
        <v>15</v>
      </c>
      <c r="R134" s="12">
        <f t="shared" si="17"/>
        <v>15</v>
      </c>
      <c r="S134" s="126">
        <f t="shared" si="18"/>
        <v>15</v>
      </c>
      <c r="T134" s="114">
        <f t="shared" si="19"/>
        <v>0</v>
      </c>
      <c r="U134" s="15"/>
      <c r="V134" s="15" t="str">
        <f t="shared" si="20"/>
        <v/>
      </c>
      <c r="W134" s="15" t="str">
        <f t="shared" si="21"/>
        <v/>
      </c>
      <c r="X134" s="15" t="str">
        <f t="shared" si="22"/>
        <v/>
      </c>
      <c r="Y134" s="15">
        <f t="shared" si="23"/>
        <v>15</v>
      </c>
      <c r="Z134" s="127"/>
      <c r="AA134" s="127"/>
      <c r="AB134" s="127"/>
      <c r="AC134" s="127"/>
    </row>
    <row r="135" spans="1:29" s="134" customFormat="1" ht="75" x14ac:dyDescent="0.15">
      <c r="A135" s="92" t="s">
        <v>594</v>
      </c>
      <c r="B135" s="92" t="s">
        <v>595</v>
      </c>
      <c r="C135" s="92" t="s">
        <v>596</v>
      </c>
      <c r="D135" s="4" t="s">
        <v>22</v>
      </c>
      <c r="E135" s="4" t="s">
        <v>64</v>
      </c>
      <c r="F135" s="4">
        <v>28431845</v>
      </c>
      <c r="G135" s="53"/>
      <c r="H135" s="53"/>
      <c r="I135" s="50">
        <v>2</v>
      </c>
      <c r="J135" s="38">
        <v>1</v>
      </c>
      <c r="K135" s="50">
        <v>0</v>
      </c>
      <c r="L135" s="38">
        <v>1</v>
      </c>
      <c r="M135" s="50">
        <v>2</v>
      </c>
      <c r="N135" s="38">
        <v>3</v>
      </c>
      <c r="O135" s="50">
        <v>3</v>
      </c>
      <c r="P135" s="38">
        <v>2</v>
      </c>
      <c r="Q135" s="14">
        <f t="shared" si="16"/>
        <v>7</v>
      </c>
      <c r="R135" s="12">
        <f t="shared" si="17"/>
        <v>7</v>
      </c>
      <c r="S135" s="126">
        <f t="shared" si="18"/>
        <v>7</v>
      </c>
      <c r="T135" s="114">
        <f t="shared" si="19"/>
        <v>0</v>
      </c>
      <c r="U135" s="15"/>
      <c r="V135" s="15" t="str">
        <f t="shared" si="20"/>
        <v/>
      </c>
      <c r="W135" s="15" t="str">
        <f t="shared" si="21"/>
        <v/>
      </c>
      <c r="X135" s="15" t="str">
        <f t="shared" si="22"/>
        <v/>
      </c>
      <c r="Y135" s="15">
        <f t="shared" si="23"/>
        <v>7</v>
      </c>
      <c r="Z135" s="127"/>
      <c r="AA135" s="127"/>
      <c r="AB135" s="127"/>
      <c r="AC135" s="127"/>
    </row>
    <row r="136" spans="1:29" s="134" customFormat="1" ht="120" x14ac:dyDescent="0.15">
      <c r="A136" s="92" t="s">
        <v>871</v>
      </c>
      <c r="B136" s="92" t="s">
        <v>1730</v>
      </c>
      <c r="C136" s="92" t="s">
        <v>872</v>
      </c>
      <c r="D136" s="12" t="s">
        <v>30</v>
      </c>
      <c r="E136" s="12" t="s">
        <v>64</v>
      </c>
      <c r="F136" s="4">
        <v>28861524</v>
      </c>
      <c r="G136" s="53"/>
      <c r="H136" s="53"/>
      <c r="I136" s="50">
        <v>4</v>
      </c>
      <c r="J136" s="38">
        <v>4</v>
      </c>
      <c r="K136" s="50">
        <v>4</v>
      </c>
      <c r="L136" s="38">
        <v>2</v>
      </c>
      <c r="M136" s="50">
        <v>3</v>
      </c>
      <c r="N136" s="38">
        <v>5</v>
      </c>
      <c r="O136" s="50">
        <v>1</v>
      </c>
      <c r="P136" s="38">
        <v>5</v>
      </c>
      <c r="Q136" s="14">
        <f t="shared" si="16"/>
        <v>12</v>
      </c>
      <c r="R136" s="12">
        <f t="shared" si="17"/>
        <v>16</v>
      </c>
      <c r="S136" s="126">
        <f t="shared" si="18"/>
        <v>14</v>
      </c>
      <c r="T136" s="114">
        <f t="shared" si="19"/>
        <v>4</v>
      </c>
      <c r="U136" s="15"/>
      <c r="V136" s="15" t="str">
        <f t="shared" si="20"/>
        <v/>
      </c>
      <c r="W136" s="15" t="str">
        <f t="shared" si="21"/>
        <v/>
      </c>
      <c r="X136" s="15" t="str">
        <f t="shared" si="22"/>
        <v/>
      </c>
      <c r="Y136" s="15">
        <f t="shared" si="23"/>
        <v>14</v>
      </c>
      <c r="Z136" s="127"/>
      <c r="AA136" s="127"/>
      <c r="AB136" s="127"/>
      <c r="AC136" s="127"/>
    </row>
    <row r="137" spans="1:29" s="134" customFormat="1" ht="45" x14ac:dyDescent="0.15">
      <c r="A137" s="92" t="s">
        <v>719</v>
      </c>
      <c r="B137" s="92" t="s">
        <v>720</v>
      </c>
      <c r="C137" s="92" t="s">
        <v>721</v>
      </c>
      <c r="D137" s="4" t="s">
        <v>22</v>
      </c>
      <c r="E137" s="4" t="s">
        <v>64</v>
      </c>
      <c r="F137" s="4">
        <v>28854139</v>
      </c>
      <c r="G137" s="53"/>
      <c r="H137" s="53"/>
      <c r="I137" s="50">
        <v>1</v>
      </c>
      <c r="J137" s="38">
        <v>1</v>
      </c>
      <c r="K137" s="50">
        <v>1</v>
      </c>
      <c r="L137" s="38">
        <v>2</v>
      </c>
      <c r="M137" s="50">
        <v>5</v>
      </c>
      <c r="N137" s="38">
        <v>3</v>
      </c>
      <c r="O137" s="50">
        <v>4</v>
      </c>
      <c r="P137" s="38">
        <v>4</v>
      </c>
      <c r="Q137" s="14">
        <f t="shared" si="16"/>
        <v>11</v>
      </c>
      <c r="R137" s="12">
        <f t="shared" si="17"/>
        <v>10</v>
      </c>
      <c r="S137" s="126">
        <f t="shared" si="18"/>
        <v>10.5</v>
      </c>
      <c r="T137" s="114">
        <f t="shared" si="19"/>
        <v>1</v>
      </c>
      <c r="U137" s="15"/>
      <c r="V137" s="15" t="str">
        <f t="shared" si="20"/>
        <v/>
      </c>
      <c r="W137" s="15" t="str">
        <f t="shared" si="21"/>
        <v/>
      </c>
      <c r="X137" s="15" t="str">
        <f t="shared" si="22"/>
        <v/>
      </c>
      <c r="Y137" s="15">
        <f t="shared" si="23"/>
        <v>10.5</v>
      </c>
      <c r="Z137" s="127"/>
      <c r="AA137" s="127"/>
      <c r="AB137" s="127"/>
      <c r="AC137" s="127"/>
    </row>
    <row r="138" spans="1:29" s="134" customFormat="1" ht="75" x14ac:dyDescent="0.15">
      <c r="A138" s="92" t="s">
        <v>719</v>
      </c>
      <c r="B138" s="92" t="s">
        <v>723</v>
      </c>
      <c r="C138" s="92" t="s">
        <v>721</v>
      </c>
      <c r="D138" s="4" t="s">
        <v>22</v>
      </c>
      <c r="E138" s="4" t="s">
        <v>64</v>
      </c>
      <c r="F138" s="4">
        <v>28854134</v>
      </c>
      <c r="G138" s="53"/>
      <c r="H138" s="53"/>
      <c r="I138" s="103">
        <v>1</v>
      </c>
      <c r="J138" s="38">
        <v>1</v>
      </c>
      <c r="K138" s="103">
        <v>1</v>
      </c>
      <c r="L138" s="38">
        <v>2</v>
      </c>
      <c r="M138" s="103">
        <v>3</v>
      </c>
      <c r="N138" s="38">
        <v>3</v>
      </c>
      <c r="O138" s="103">
        <v>2</v>
      </c>
      <c r="P138" s="38">
        <v>4</v>
      </c>
      <c r="Q138" s="14">
        <f t="shared" si="16"/>
        <v>7</v>
      </c>
      <c r="R138" s="12">
        <f t="shared" si="17"/>
        <v>10</v>
      </c>
      <c r="S138" s="126">
        <f t="shared" si="18"/>
        <v>8.5</v>
      </c>
      <c r="T138" s="114">
        <f t="shared" si="19"/>
        <v>3</v>
      </c>
      <c r="U138" s="15"/>
      <c r="V138" s="15" t="str">
        <f t="shared" si="20"/>
        <v/>
      </c>
      <c r="W138" s="15" t="str">
        <f t="shared" si="21"/>
        <v/>
      </c>
      <c r="X138" s="15" t="str">
        <f t="shared" si="22"/>
        <v/>
      </c>
      <c r="Y138" s="15">
        <f t="shared" si="23"/>
        <v>8.5</v>
      </c>
      <c r="Z138" s="128"/>
      <c r="AA138" s="128"/>
      <c r="AB138" s="128"/>
      <c r="AC138" s="128"/>
    </row>
    <row r="139" spans="1:29" s="134" customFormat="1" ht="60" x14ac:dyDescent="0.15">
      <c r="A139" s="99" t="s">
        <v>365</v>
      </c>
      <c r="B139" s="99" t="s">
        <v>1424</v>
      </c>
      <c r="C139" s="99" t="s">
        <v>366</v>
      </c>
      <c r="D139" s="4" t="s">
        <v>22</v>
      </c>
      <c r="E139" s="4" t="s">
        <v>23</v>
      </c>
      <c r="F139" s="74">
        <v>28645042</v>
      </c>
      <c r="G139" s="42">
        <v>5</v>
      </c>
      <c r="H139" s="15">
        <v>5</v>
      </c>
      <c r="I139" s="42">
        <v>2</v>
      </c>
      <c r="J139" s="15">
        <v>5</v>
      </c>
      <c r="K139" s="43"/>
      <c r="L139" s="43"/>
      <c r="M139" s="42">
        <v>5</v>
      </c>
      <c r="N139" s="15">
        <v>5</v>
      </c>
      <c r="O139" s="42">
        <v>5</v>
      </c>
      <c r="P139" s="15">
        <v>3</v>
      </c>
      <c r="Q139" s="14">
        <f t="shared" si="16"/>
        <v>17</v>
      </c>
      <c r="R139" s="12">
        <f t="shared" si="17"/>
        <v>18</v>
      </c>
      <c r="S139" s="126">
        <f t="shared" si="18"/>
        <v>17.5</v>
      </c>
      <c r="T139" s="114">
        <f t="shared" si="19"/>
        <v>1</v>
      </c>
      <c r="U139" s="4"/>
      <c r="V139" s="15" t="str">
        <f t="shared" si="20"/>
        <v/>
      </c>
      <c r="W139" s="15" t="str">
        <f t="shared" si="21"/>
        <v/>
      </c>
      <c r="X139" s="15" t="str">
        <f t="shared" si="22"/>
        <v/>
      </c>
      <c r="Y139" s="15">
        <f t="shared" si="23"/>
        <v>17.5</v>
      </c>
      <c r="Z139" s="127"/>
      <c r="AA139" s="127"/>
      <c r="AB139" s="127"/>
      <c r="AC139" s="127"/>
    </row>
    <row r="140" spans="1:29" s="134" customFormat="1" ht="45" x14ac:dyDescent="0.15">
      <c r="A140" s="94" t="s">
        <v>1404</v>
      </c>
      <c r="B140" s="94" t="s">
        <v>1405</v>
      </c>
      <c r="C140" s="92" t="s">
        <v>1906</v>
      </c>
      <c r="D140" s="12" t="s">
        <v>22</v>
      </c>
      <c r="E140" s="4" t="s">
        <v>23</v>
      </c>
      <c r="F140" s="4"/>
      <c r="G140" s="14">
        <v>5</v>
      </c>
      <c r="H140" s="12">
        <v>5</v>
      </c>
      <c r="I140" s="14">
        <v>2</v>
      </c>
      <c r="J140" s="12">
        <v>1</v>
      </c>
      <c r="K140" s="40"/>
      <c r="L140" s="40"/>
      <c r="M140" s="14">
        <v>4</v>
      </c>
      <c r="N140" s="12">
        <v>4</v>
      </c>
      <c r="O140" s="14">
        <v>4</v>
      </c>
      <c r="P140" s="12">
        <v>4</v>
      </c>
      <c r="Q140" s="14">
        <f t="shared" si="16"/>
        <v>15</v>
      </c>
      <c r="R140" s="12">
        <f t="shared" si="17"/>
        <v>14</v>
      </c>
      <c r="S140" s="126">
        <f t="shared" si="18"/>
        <v>14.5</v>
      </c>
      <c r="T140" s="114">
        <f t="shared" si="19"/>
        <v>1</v>
      </c>
      <c r="U140" s="15"/>
      <c r="V140" s="15" t="str">
        <f t="shared" si="20"/>
        <v/>
      </c>
      <c r="W140" s="15" t="str">
        <f t="shared" si="21"/>
        <v/>
      </c>
      <c r="X140" s="15" t="str">
        <f t="shared" si="22"/>
        <v/>
      </c>
      <c r="Y140" s="15">
        <f t="shared" si="23"/>
        <v>14.5</v>
      </c>
      <c r="Z140" s="127"/>
      <c r="AA140" s="127"/>
      <c r="AB140" s="127"/>
      <c r="AC140" s="127"/>
    </row>
    <row r="141" spans="1:29" s="134" customFormat="1" ht="45" x14ac:dyDescent="0.15">
      <c r="A141" s="92" t="s">
        <v>693</v>
      </c>
      <c r="B141" s="92" t="s">
        <v>694</v>
      </c>
      <c r="C141" s="92" t="s">
        <v>695</v>
      </c>
      <c r="D141" s="4" t="s">
        <v>22</v>
      </c>
      <c r="E141" s="4" t="s">
        <v>23</v>
      </c>
      <c r="F141" s="4">
        <v>28303086</v>
      </c>
      <c r="G141" s="50">
        <v>5</v>
      </c>
      <c r="H141" s="38">
        <v>5</v>
      </c>
      <c r="I141" s="50">
        <v>1</v>
      </c>
      <c r="J141" s="38">
        <v>0</v>
      </c>
      <c r="K141" s="53"/>
      <c r="L141" s="53"/>
      <c r="M141" s="50">
        <v>5</v>
      </c>
      <c r="N141" s="38">
        <v>4</v>
      </c>
      <c r="O141" s="50">
        <v>4</v>
      </c>
      <c r="P141" s="38">
        <v>5</v>
      </c>
      <c r="Q141" s="14">
        <f t="shared" si="16"/>
        <v>15</v>
      </c>
      <c r="R141" s="12">
        <f t="shared" si="17"/>
        <v>14</v>
      </c>
      <c r="S141" s="126">
        <f t="shared" si="18"/>
        <v>14.5</v>
      </c>
      <c r="T141" s="114">
        <f t="shared" si="19"/>
        <v>1</v>
      </c>
      <c r="U141" s="15"/>
      <c r="V141" s="15" t="str">
        <f t="shared" si="20"/>
        <v/>
      </c>
      <c r="W141" s="15" t="str">
        <f t="shared" si="21"/>
        <v/>
      </c>
      <c r="X141" s="15" t="str">
        <f t="shared" si="22"/>
        <v/>
      </c>
      <c r="Y141" s="15">
        <f t="shared" si="23"/>
        <v>14.5</v>
      </c>
      <c r="Z141" s="127"/>
      <c r="AA141" s="127"/>
      <c r="AB141" s="127"/>
      <c r="AC141" s="127"/>
    </row>
    <row r="142" spans="1:29" s="134" customFormat="1" ht="45" x14ac:dyDescent="0.15">
      <c r="A142" s="92" t="s">
        <v>847</v>
      </c>
      <c r="B142" s="92" t="s">
        <v>848</v>
      </c>
      <c r="C142" s="92" t="s">
        <v>732</v>
      </c>
      <c r="D142" s="4" t="s">
        <v>30</v>
      </c>
      <c r="E142" s="4" t="s">
        <v>23</v>
      </c>
      <c r="F142" s="4">
        <v>29034358</v>
      </c>
      <c r="G142" s="50">
        <v>5</v>
      </c>
      <c r="H142" s="38">
        <v>5</v>
      </c>
      <c r="I142" s="50">
        <v>1</v>
      </c>
      <c r="J142" s="38">
        <v>2</v>
      </c>
      <c r="K142" s="53"/>
      <c r="L142" s="53"/>
      <c r="M142" s="50">
        <v>5</v>
      </c>
      <c r="N142" s="38">
        <v>5</v>
      </c>
      <c r="O142" s="50">
        <v>3</v>
      </c>
      <c r="P142" s="38">
        <v>5</v>
      </c>
      <c r="Q142" s="14">
        <f t="shared" si="16"/>
        <v>14</v>
      </c>
      <c r="R142" s="12">
        <f t="shared" si="17"/>
        <v>17</v>
      </c>
      <c r="S142" s="126">
        <f t="shared" si="18"/>
        <v>15.5</v>
      </c>
      <c r="T142" s="114">
        <f t="shared" si="19"/>
        <v>3</v>
      </c>
      <c r="U142" s="15"/>
      <c r="V142" s="15" t="str">
        <f t="shared" si="20"/>
        <v/>
      </c>
      <c r="W142" s="15" t="str">
        <f t="shared" si="21"/>
        <v/>
      </c>
      <c r="X142" s="15" t="str">
        <f t="shared" si="22"/>
        <v/>
      </c>
      <c r="Y142" s="15">
        <f t="shared" si="23"/>
        <v>15.5</v>
      </c>
      <c r="Z142" s="127"/>
      <c r="AA142" s="127"/>
      <c r="AB142" s="127"/>
      <c r="AC142" s="127"/>
    </row>
    <row r="143" spans="1:29" s="134" customFormat="1" ht="45" x14ac:dyDescent="0.15">
      <c r="A143" s="92" t="s">
        <v>726</v>
      </c>
      <c r="B143" s="92" t="s">
        <v>1728</v>
      </c>
      <c r="C143" s="92" t="s">
        <v>303</v>
      </c>
      <c r="D143" s="4" t="s">
        <v>30</v>
      </c>
      <c r="E143" s="4" t="s">
        <v>64</v>
      </c>
      <c r="F143" s="4">
        <v>28849365</v>
      </c>
      <c r="G143" s="53"/>
      <c r="H143" s="53"/>
      <c r="I143" s="50">
        <v>3</v>
      </c>
      <c r="J143" s="38">
        <v>4</v>
      </c>
      <c r="K143" s="50">
        <v>4</v>
      </c>
      <c r="L143" s="38">
        <v>4</v>
      </c>
      <c r="M143" s="50">
        <v>3</v>
      </c>
      <c r="N143" s="38">
        <v>3</v>
      </c>
      <c r="O143" s="50">
        <v>1</v>
      </c>
      <c r="P143" s="38">
        <v>3</v>
      </c>
      <c r="Q143" s="14">
        <f t="shared" si="16"/>
        <v>11</v>
      </c>
      <c r="R143" s="12">
        <f t="shared" si="17"/>
        <v>14</v>
      </c>
      <c r="S143" s="126">
        <f t="shared" si="18"/>
        <v>12.5</v>
      </c>
      <c r="T143" s="114">
        <f t="shared" si="19"/>
        <v>3</v>
      </c>
      <c r="U143" s="15"/>
      <c r="V143" s="15" t="str">
        <f t="shared" si="20"/>
        <v/>
      </c>
      <c r="W143" s="15" t="str">
        <f t="shared" si="21"/>
        <v/>
      </c>
      <c r="X143" s="15" t="str">
        <f t="shared" si="22"/>
        <v/>
      </c>
      <c r="Y143" s="15">
        <f t="shared" si="23"/>
        <v>12.5</v>
      </c>
      <c r="Z143" s="127"/>
      <c r="AA143" s="127"/>
      <c r="AB143" s="127"/>
      <c r="AC143" s="127"/>
    </row>
    <row r="144" spans="1:29" s="134" customFormat="1" ht="90" x14ac:dyDescent="0.15">
      <c r="A144" s="99" t="s">
        <v>1138</v>
      </c>
      <c r="B144" s="99" t="s">
        <v>1864</v>
      </c>
      <c r="C144" s="99" t="s">
        <v>1139</v>
      </c>
      <c r="D144" s="74" t="s">
        <v>30</v>
      </c>
      <c r="E144" s="4" t="s">
        <v>64</v>
      </c>
      <c r="F144" s="74">
        <v>29207796</v>
      </c>
      <c r="G144" s="43"/>
      <c r="H144" s="43"/>
      <c r="I144" s="42">
        <v>4</v>
      </c>
      <c r="J144" s="15">
        <v>4</v>
      </c>
      <c r="K144" s="42">
        <v>4</v>
      </c>
      <c r="L144" s="15">
        <v>4</v>
      </c>
      <c r="M144" s="42">
        <v>5</v>
      </c>
      <c r="N144" s="15">
        <v>5</v>
      </c>
      <c r="O144" s="42">
        <v>3</v>
      </c>
      <c r="P144" s="15">
        <v>2</v>
      </c>
      <c r="Q144" s="14">
        <f t="shared" si="16"/>
        <v>16</v>
      </c>
      <c r="R144" s="12">
        <f t="shared" si="17"/>
        <v>15</v>
      </c>
      <c r="S144" s="126">
        <f t="shared" si="18"/>
        <v>15.5</v>
      </c>
      <c r="T144" s="114">
        <f t="shared" si="19"/>
        <v>1</v>
      </c>
      <c r="U144" s="15"/>
      <c r="V144" s="15" t="str">
        <f t="shared" si="20"/>
        <v/>
      </c>
      <c r="W144" s="15" t="str">
        <f t="shared" si="21"/>
        <v/>
      </c>
      <c r="X144" s="15" t="str">
        <f t="shared" si="22"/>
        <v/>
      </c>
      <c r="Y144" s="15">
        <f t="shared" si="23"/>
        <v>15.5</v>
      </c>
      <c r="Z144" s="127"/>
      <c r="AA144" s="127"/>
      <c r="AB144" s="127"/>
      <c r="AC144" s="127"/>
    </row>
    <row r="145" spans="1:29" s="134" customFormat="1" ht="60" x14ac:dyDescent="0.15">
      <c r="A145" s="92" t="s">
        <v>67</v>
      </c>
      <c r="B145" s="92" t="s">
        <v>1704</v>
      </c>
      <c r="C145" s="92" t="s">
        <v>68</v>
      </c>
      <c r="D145" s="4" t="s">
        <v>30</v>
      </c>
      <c r="E145" s="4" t="s">
        <v>64</v>
      </c>
      <c r="F145" s="4">
        <v>28789695</v>
      </c>
      <c r="G145" s="40"/>
      <c r="H145" s="40"/>
      <c r="I145" s="14">
        <v>4</v>
      </c>
      <c r="J145" s="12">
        <v>4</v>
      </c>
      <c r="K145" s="14">
        <v>4</v>
      </c>
      <c r="L145" s="12">
        <v>4</v>
      </c>
      <c r="M145" s="14">
        <v>2</v>
      </c>
      <c r="N145" s="12">
        <v>4</v>
      </c>
      <c r="O145" s="14">
        <v>1</v>
      </c>
      <c r="P145" s="12">
        <v>1</v>
      </c>
      <c r="Q145" s="14">
        <f t="shared" si="16"/>
        <v>11</v>
      </c>
      <c r="R145" s="12">
        <f t="shared" si="17"/>
        <v>13</v>
      </c>
      <c r="S145" s="126">
        <f t="shared" si="18"/>
        <v>12</v>
      </c>
      <c r="T145" s="114">
        <f t="shared" si="19"/>
        <v>2</v>
      </c>
      <c r="U145" s="15"/>
      <c r="V145" s="15" t="str">
        <f t="shared" si="20"/>
        <v/>
      </c>
      <c r="W145" s="15" t="str">
        <f t="shared" si="21"/>
        <v/>
      </c>
      <c r="X145" s="15" t="str">
        <f t="shared" si="22"/>
        <v/>
      </c>
      <c r="Y145" s="15">
        <f t="shared" si="23"/>
        <v>12</v>
      </c>
      <c r="Z145" s="127"/>
      <c r="AA145" s="127"/>
      <c r="AB145" s="127"/>
      <c r="AC145" s="127"/>
    </row>
    <row r="146" spans="1:29" s="134" customFormat="1" ht="75" x14ac:dyDescent="0.15">
      <c r="A146" s="92" t="s">
        <v>149</v>
      </c>
      <c r="B146" s="92" t="s">
        <v>1664</v>
      </c>
      <c r="C146" s="92" t="s">
        <v>150</v>
      </c>
      <c r="D146" s="4" t="s">
        <v>30</v>
      </c>
      <c r="E146" s="4" t="s">
        <v>64</v>
      </c>
      <c r="F146" s="4">
        <v>28709838</v>
      </c>
      <c r="G146" s="40"/>
      <c r="H146" s="40"/>
      <c r="I146" s="14">
        <v>4</v>
      </c>
      <c r="J146" s="12">
        <v>4</v>
      </c>
      <c r="K146" s="14">
        <v>3</v>
      </c>
      <c r="L146" s="12">
        <v>3</v>
      </c>
      <c r="M146" s="14">
        <v>2</v>
      </c>
      <c r="N146" s="12">
        <v>2</v>
      </c>
      <c r="O146" s="14">
        <v>1</v>
      </c>
      <c r="P146" s="12">
        <v>2</v>
      </c>
      <c r="Q146" s="14">
        <f t="shared" si="16"/>
        <v>10</v>
      </c>
      <c r="R146" s="12">
        <f t="shared" si="17"/>
        <v>11</v>
      </c>
      <c r="S146" s="126">
        <f t="shared" si="18"/>
        <v>10.5</v>
      </c>
      <c r="T146" s="114">
        <f t="shared" si="19"/>
        <v>1</v>
      </c>
      <c r="U146" s="15"/>
      <c r="V146" s="15" t="str">
        <f t="shared" si="20"/>
        <v/>
      </c>
      <c r="W146" s="15" t="str">
        <f t="shared" si="21"/>
        <v/>
      </c>
      <c r="X146" s="15" t="str">
        <f t="shared" si="22"/>
        <v/>
      </c>
      <c r="Y146" s="15">
        <f t="shared" si="23"/>
        <v>10.5</v>
      </c>
      <c r="Z146" s="127"/>
      <c r="AA146" s="127"/>
      <c r="AB146" s="127"/>
      <c r="AC146" s="127"/>
    </row>
    <row r="147" spans="1:29" s="134" customFormat="1" ht="60" x14ac:dyDescent="0.15">
      <c r="A147" s="92" t="s">
        <v>1108</v>
      </c>
      <c r="B147" s="92" t="s">
        <v>1775</v>
      </c>
      <c r="C147" s="92" t="s">
        <v>1109</v>
      </c>
      <c r="D147" s="4" t="s">
        <v>32</v>
      </c>
      <c r="E147" s="4" t="s">
        <v>23</v>
      </c>
      <c r="F147" s="4">
        <v>28989294</v>
      </c>
      <c r="G147" s="118">
        <v>5</v>
      </c>
      <c r="H147" s="38">
        <v>5</v>
      </c>
      <c r="I147" s="118">
        <v>1</v>
      </c>
      <c r="J147" s="38">
        <v>3</v>
      </c>
      <c r="K147" s="121"/>
      <c r="L147" s="121"/>
      <c r="M147" s="50">
        <v>5</v>
      </c>
      <c r="N147" s="38">
        <v>4</v>
      </c>
      <c r="O147" s="50">
        <v>2</v>
      </c>
      <c r="P147" s="38">
        <v>4</v>
      </c>
      <c r="Q147" s="14">
        <f t="shared" si="16"/>
        <v>13</v>
      </c>
      <c r="R147" s="12">
        <f t="shared" si="17"/>
        <v>16</v>
      </c>
      <c r="S147" s="126">
        <f t="shared" si="18"/>
        <v>14.5</v>
      </c>
      <c r="T147" s="114">
        <f t="shared" si="19"/>
        <v>3</v>
      </c>
      <c r="U147" s="15"/>
      <c r="V147" s="15" t="str">
        <f t="shared" si="20"/>
        <v/>
      </c>
      <c r="W147" s="15" t="str">
        <f t="shared" si="21"/>
        <v/>
      </c>
      <c r="X147" s="15" t="str">
        <f t="shared" si="22"/>
        <v/>
      </c>
      <c r="Y147" s="15">
        <f t="shared" si="23"/>
        <v>14.5</v>
      </c>
      <c r="Z147" s="127"/>
      <c r="AA147" s="127"/>
      <c r="AB147" s="127"/>
      <c r="AC147" s="127"/>
    </row>
    <row r="148" spans="1:29" s="134" customFormat="1" ht="45" x14ac:dyDescent="0.15">
      <c r="A148" s="92" t="s">
        <v>107</v>
      </c>
      <c r="B148" s="92" t="s">
        <v>1680</v>
      </c>
      <c r="C148" s="92" t="s">
        <v>95</v>
      </c>
      <c r="D148" s="4" t="s">
        <v>30</v>
      </c>
      <c r="E148" s="12" t="s">
        <v>64</v>
      </c>
      <c r="F148" s="4">
        <v>28750058</v>
      </c>
      <c r="G148" s="40"/>
      <c r="H148" s="40"/>
      <c r="I148" s="14">
        <v>4</v>
      </c>
      <c r="J148" s="12">
        <v>4</v>
      </c>
      <c r="K148" s="14">
        <v>4</v>
      </c>
      <c r="L148" s="12">
        <v>4</v>
      </c>
      <c r="M148" s="14">
        <v>3</v>
      </c>
      <c r="N148" s="12">
        <v>3</v>
      </c>
      <c r="O148" s="14">
        <v>1</v>
      </c>
      <c r="P148" s="12">
        <v>1</v>
      </c>
      <c r="Q148" s="14">
        <f t="shared" si="16"/>
        <v>12</v>
      </c>
      <c r="R148" s="12">
        <f t="shared" si="17"/>
        <v>12</v>
      </c>
      <c r="S148" s="126">
        <f t="shared" si="18"/>
        <v>12</v>
      </c>
      <c r="T148" s="114">
        <f t="shared" si="19"/>
        <v>0</v>
      </c>
      <c r="U148" s="15"/>
      <c r="V148" s="15" t="str">
        <f t="shared" si="20"/>
        <v/>
      </c>
      <c r="W148" s="15" t="str">
        <f t="shared" si="21"/>
        <v/>
      </c>
      <c r="X148" s="15" t="str">
        <f t="shared" si="22"/>
        <v/>
      </c>
      <c r="Y148" s="15">
        <f t="shared" si="23"/>
        <v>12</v>
      </c>
      <c r="Z148" s="127"/>
      <c r="AA148" s="127"/>
      <c r="AB148" s="127"/>
      <c r="AC148" s="127"/>
    </row>
    <row r="149" spans="1:29" s="134" customFormat="1" ht="30" x14ac:dyDescent="0.15">
      <c r="A149" s="92" t="s">
        <v>1599</v>
      </c>
      <c r="B149" s="92" t="s">
        <v>1601</v>
      </c>
      <c r="C149" s="92" t="s">
        <v>367</v>
      </c>
      <c r="D149" s="4" t="s">
        <v>30</v>
      </c>
      <c r="E149" s="4" t="s">
        <v>23</v>
      </c>
      <c r="F149" s="4">
        <v>28576236</v>
      </c>
      <c r="G149" s="14">
        <v>3</v>
      </c>
      <c r="H149" s="12">
        <v>5</v>
      </c>
      <c r="I149" s="14">
        <v>0</v>
      </c>
      <c r="J149" s="75">
        <v>0</v>
      </c>
      <c r="K149" s="40"/>
      <c r="L149" s="40"/>
      <c r="M149" s="14">
        <v>5</v>
      </c>
      <c r="N149" s="12">
        <v>5</v>
      </c>
      <c r="O149" s="14">
        <v>3</v>
      </c>
      <c r="P149" s="12">
        <v>3</v>
      </c>
      <c r="Q149" s="14">
        <f t="shared" si="16"/>
        <v>11</v>
      </c>
      <c r="R149" s="12">
        <f t="shared" si="17"/>
        <v>13</v>
      </c>
      <c r="S149" s="126">
        <f t="shared" si="18"/>
        <v>12</v>
      </c>
      <c r="T149" s="114">
        <f t="shared" si="19"/>
        <v>2</v>
      </c>
      <c r="U149" s="15"/>
      <c r="V149" s="15" t="str">
        <f t="shared" si="20"/>
        <v/>
      </c>
      <c r="W149" s="15" t="str">
        <f t="shared" si="21"/>
        <v/>
      </c>
      <c r="X149" s="15" t="str">
        <f t="shared" si="22"/>
        <v/>
      </c>
      <c r="Y149" s="15">
        <f t="shared" si="23"/>
        <v>12</v>
      </c>
      <c r="Z149" s="127"/>
      <c r="AA149" s="127"/>
      <c r="AB149" s="127"/>
      <c r="AC149" s="127"/>
    </row>
    <row r="150" spans="1:29" s="134" customFormat="1" ht="90" x14ac:dyDescent="0.15">
      <c r="A150" s="92" t="s">
        <v>1210</v>
      </c>
      <c r="B150" s="92" t="s">
        <v>1438</v>
      </c>
      <c r="C150" s="92" t="s">
        <v>1211</v>
      </c>
      <c r="D150" s="12" t="s">
        <v>30</v>
      </c>
      <c r="E150" s="4" t="s">
        <v>64</v>
      </c>
      <c r="F150" s="4">
        <v>29297392</v>
      </c>
      <c r="G150" s="53"/>
      <c r="H150" s="53"/>
      <c r="I150" s="50">
        <v>3</v>
      </c>
      <c r="J150" s="38">
        <v>1</v>
      </c>
      <c r="K150" s="50">
        <v>1</v>
      </c>
      <c r="L150" s="38">
        <v>1</v>
      </c>
      <c r="M150" s="50">
        <v>1</v>
      </c>
      <c r="N150" s="38">
        <v>5</v>
      </c>
      <c r="O150" s="50">
        <v>1</v>
      </c>
      <c r="P150" s="38">
        <v>4</v>
      </c>
      <c r="Q150" s="14">
        <f t="shared" si="16"/>
        <v>6</v>
      </c>
      <c r="R150" s="12">
        <f t="shared" si="17"/>
        <v>11</v>
      </c>
      <c r="S150" s="126">
        <f t="shared" si="18"/>
        <v>8.5</v>
      </c>
      <c r="T150" s="114">
        <f t="shared" si="19"/>
        <v>5</v>
      </c>
      <c r="U150" s="15"/>
      <c r="V150" s="15" t="str">
        <f t="shared" si="20"/>
        <v/>
      </c>
      <c r="W150" s="15" t="str">
        <f t="shared" si="21"/>
        <v/>
      </c>
      <c r="X150" s="15" t="str">
        <f t="shared" si="22"/>
        <v/>
      </c>
      <c r="Y150" s="15">
        <f t="shared" si="23"/>
        <v>8.5</v>
      </c>
    </row>
    <row r="151" spans="1:29" s="134" customFormat="1" ht="60" x14ac:dyDescent="0.15">
      <c r="A151" s="92" t="s">
        <v>368</v>
      </c>
      <c r="B151" s="92" t="s">
        <v>1626</v>
      </c>
      <c r="C151" s="92" t="s">
        <v>143</v>
      </c>
      <c r="D151" s="4" t="s">
        <v>22</v>
      </c>
      <c r="E151" s="4" t="s">
        <v>23</v>
      </c>
      <c r="F151" s="4">
        <v>28602558</v>
      </c>
      <c r="G151" s="14">
        <v>5</v>
      </c>
      <c r="H151" s="12">
        <v>5</v>
      </c>
      <c r="I151" s="14">
        <v>1</v>
      </c>
      <c r="J151" s="12">
        <v>1</v>
      </c>
      <c r="K151" s="40"/>
      <c r="L151" s="40"/>
      <c r="M151" s="14">
        <v>4</v>
      </c>
      <c r="N151" s="12">
        <v>5</v>
      </c>
      <c r="O151" s="14">
        <v>5</v>
      </c>
      <c r="P151" s="12">
        <v>3</v>
      </c>
      <c r="Q151" s="14">
        <f t="shared" si="16"/>
        <v>15</v>
      </c>
      <c r="R151" s="12">
        <f t="shared" si="17"/>
        <v>14</v>
      </c>
      <c r="S151" s="126">
        <f t="shared" si="18"/>
        <v>14.5</v>
      </c>
      <c r="T151" s="114">
        <f t="shared" si="19"/>
        <v>1</v>
      </c>
      <c r="U151" s="4"/>
      <c r="V151" s="15" t="str">
        <f t="shared" si="20"/>
        <v/>
      </c>
      <c r="W151" s="15" t="str">
        <f t="shared" si="21"/>
        <v/>
      </c>
      <c r="X151" s="15" t="str">
        <f t="shared" si="22"/>
        <v/>
      </c>
      <c r="Y151" s="15">
        <f t="shared" si="23"/>
        <v>14.5</v>
      </c>
      <c r="Z151" s="128"/>
      <c r="AA151" s="128"/>
      <c r="AB151" s="128"/>
      <c r="AC151" s="128"/>
    </row>
    <row r="152" spans="1:29" s="134" customFormat="1" ht="75" x14ac:dyDescent="0.15">
      <c r="A152" s="92" t="s">
        <v>246</v>
      </c>
      <c r="B152" s="92" t="s">
        <v>1608</v>
      </c>
      <c r="C152" s="92" t="s">
        <v>159</v>
      </c>
      <c r="D152" s="4" t="s">
        <v>30</v>
      </c>
      <c r="E152" s="4" t="s">
        <v>64</v>
      </c>
      <c r="F152" s="4">
        <v>28584432</v>
      </c>
      <c r="G152" s="40"/>
      <c r="H152" s="40"/>
      <c r="I152" s="14">
        <v>4</v>
      </c>
      <c r="J152" s="12">
        <v>4</v>
      </c>
      <c r="K152" s="166">
        <v>4</v>
      </c>
      <c r="L152" s="12">
        <v>4</v>
      </c>
      <c r="M152" s="14">
        <v>5</v>
      </c>
      <c r="N152" s="12">
        <v>4</v>
      </c>
      <c r="O152" s="14">
        <v>0</v>
      </c>
      <c r="P152" s="12">
        <v>1</v>
      </c>
      <c r="Q152" s="14">
        <f t="shared" si="16"/>
        <v>13</v>
      </c>
      <c r="R152" s="12">
        <f t="shared" si="17"/>
        <v>13</v>
      </c>
      <c r="S152" s="126">
        <f t="shared" si="18"/>
        <v>13</v>
      </c>
      <c r="T152" s="114">
        <f t="shared" si="19"/>
        <v>0</v>
      </c>
      <c r="U152" s="15"/>
      <c r="V152" s="15" t="str">
        <f t="shared" si="20"/>
        <v/>
      </c>
      <c r="W152" s="15" t="str">
        <f t="shared" si="21"/>
        <v/>
      </c>
      <c r="X152" s="15" t="str">
        <f t="shared" si="22"/>
        <v/>
      </c>
      <c r="Y152" s="15">
        <f t="shared" si="23"/>
        <v>13</v>
      </c>
      <c r="Z152" s="127"/>
      <c r="AA152" s="127"/>
      <c r="AB152" s="127"/>
      <c r="AC152" s="127"/>
    </row>
    <row r="153" spans="1:29" s="134" customFormat="1" ht="45" x14ac:dyDescent="0.15">
      <c r="A153" s="97" t="s">
        <v>994</v>
      </c>
      <c r="B153" s="97" t="s">
        <v>995</v>
      </c>
      <c r="C153" s="97" t="s">
        <v>996</v>
      </c>
      <c r="D153" s="68" t="s">
        <v>30</v>
      </c>
      <c r="E153" s="68" t="s">
        <v>64</v>
      </c>
      <c r="F153" s="68">
        <v>28887479</v>
      </c>
      <c r="G153" s="53"/>
      <c r="H153" s="53"/>
      <c r="I153" s="160">
        <v>5</v>
      </c>
      <c r="J153" s="70">
        <v>3</v>
      </c>
      <c r="K153" s="160">
        <v>4</v>
      </c>
      <c r="L153" s="70">
        <v>3</v>
      </c>
      <c r="M153" s="160">
        <v>3</v>
      </c>
      <c r="N153" s="70">
        <v>3</v>
      </c>
      <c r="O153" s="160">
        <v>1</v>
      </c>
      <c r="P153" s="70">
        <v>1</v>
      </c>
      <c r="Q153" s="14">
        <f t="shared" si="16"/>
        <v>13</v>
      </c>
      <c r="R153" s="12">
        <f t="shared" si="17"/>
        <v>10</v>
      </c>
      <c r="S153" s="126">
        <f t="shared" si="18"/>
        <v>11.5</v>
      </c>
      <c r="T153" s="114">
        <f t="shared" si="19"/>
        <v>3</v>
      </c>
      <c r="U153" s="15"/>
      <c r="V153" s="15" t="str">
        <f t="shared" si="20"/>
        <v/>
      </c>
      <c r="W153" s="15" t="str">
        <f t="shared" si="21"/>
        <v/>
      </c>
      <c r="X153" s="15" t="str">
        <f t="shared" si="22"/>
        <v/>
      </c>
      <c r="Y153" s="15">
        <f t="shared" si="23"/>
        <v>11.5</v>
      </c>
      <c r="Z153" s="127"/>
      <c r="AA153" s="127"/>
      <c r="AB153" s="127"/>
      <c r="AC153" s="127"/>
    </row>
    <row r="154" spans="1:29" s="127" customFormat="1" ht="60" x14ac:dyDescent="0.15">
      <c r="A154" s="92" t="s">
        <v>151</v>
      </c>
      <c r="B154" s="92" t="s">
        <v>1655</v>
      </c>
      <c r="C154" s="92" t="s">
        <v>152</v>
      </c>
      <c r="D154" s="4" t="s">
        <v>30</v>
      </c>
      <c r="E154" s="4" t="s">
        <v>64</v>
      </c>
      <c r="F154" s="4">
        <v>28700591</v>
      </c>
      <c r="G154" s="40"/>
      <c r="H154" s="40"/>
      <c r="I154" s="14">
        <v>4</v>
      </c>
      <c r="J154" s="12">
        <v>4</v>
      </c>
      <c r="K154" s="14">
        <v>4</v>
      </c>
      <c r="L154" s="12">
        <v>4</v>
      </c>
      <c r="M154" s="14">
        <v>5</v>
      </c>
      <c r="N154" s="12">
        <v>5</v>
      </c>
      <c r="O154" s="14">
        <v>3</v>
      </c>
      <c r="P154" s="12">
        <v>3</v>
      </c>
      <c r="Q154" s="14">
        <f t="shared" si="16"/>
        <v>16</v>
      </c>
      <c r="R154" s="12">
        <f t="shared" si="17"/>
        <v>16</v>
      </c>
      <c r="S154" s="126">
        <f t="shared" si="18"/>
        <v>16</v>
      </c>
      <c r="T154" s="114">
        <f t="shared" si="19"/>
        <v>0</v>
      </c>
      <c r="U154" s="15"/>
      <c r="V154" s="15" t="str">
        <f t="shared" si="20"/>
        <v/>
      </c>
      <c r="W154" s="15" t="str">
        <f t="shared" si="21"/>
        <v/>
      </c>
      <c r="X154" s="15" t="str">
        <f t="shared" si="22"/>
        <v/>
      </c>
      <c r="Y154" s="15">
        <f t="shared" si="23"/>
        <v>16</v>
      </c>
    </row>
    <row r="155" spans="1:29" s="127" customFormat="1" ht="60" x14ac:dyDescent="0.15">
      <c r="A155" s="98" t="s">
        <v>1746</v>
      </c>
      <c r="B155" s="98" t="s">
        <v>1745</v>
      </c>
      <c r="C155" s="92" t="s">
        <v>95</v>
      </c>
      <c r="D155" s="71" t="s">
        <v>30</v>
      </c>
      <c r="E155" s="71" t="s">
        <v>64</v>
      </c>
      <c r="F155" s="71">
        <v>28886185</v>
      </c>
      <c r="G155" s="53"/>
      <c r="H155" s="53"/>
      <c r="I155" s="161">
        <v>3</v>
      </c>
      <c r="J155" s="61">
        <v>3</v>
      </c>
      <c r="K155" s="161">
        <v>4</v>
      </c>
      <c r="L155" s="61">
        <v>4</v>
      </c>
      <c r="M155" s="161">
        <v>3</v>
      </c>
      <c r="N155" s="61">
        <v>0</v>
      </c>
      <c r="O155" s="161">
        <v>1</v>
      </c>
      <c r="P155" s="61">
        <v>1</v>
      </c>
      <c r="Q155" s="14">
        <f t="shared" si="16"/>
        <v>11</v>
      </c>
      <c r="R155" s="12">
        <f t="shared" si="17"/>
        <v>8</v>
      </c>
      <c r="S155" s="126">
        <f t="shared" si="18"/>
        <v>9.5</v>
      </c>
      <c r="T155" s="114">
        <f t="shared" si="19"/>
        <v>3</v>
      </c>
      <c r="U155" s="15"/>
      <c r="V155" s="15" t="str">
        <f t="shared" si="20"/>
        <v/>
      </c>
      <c r="W155" s="15" t="str">
        <f t="shared" si="21"/>
        <v/>
      </c>
      <c r="X155" s="15" t="str">
        <f t="shared" si="22"/>
        <v/>
      </c>
      <c r="Y155" s="15">
        <f t="shared" si="23"/>
        <v>9.5</v>
      </c>
    </row>
    <row r="156" spans="1:29" s="127" customFormat="1" ht="45" x14ac:dyDescent="0.15">
      <c r="A156" s="92" t="s">
        <v>1459</v>
      </c>
      <c r="B156" s="92" t="s">
        <v>153</v>
      </c>
      <c r="C156" s="92" t="s">
        <v>95</v>
      </c>
      <c r="D156" s="4" t="s">
        <v>30</v>
      </c>
      <c r="E156" s="4" t="s">
        <v>64</v>
      </c>
      <c r="F156" s="4">
        <v>28723915</v>
      </c>
      <c r="G156" s="40"/>
      <c r="H156" s="40"/>
      <c r="I156" s="14">
        <v>3</v>
      </c>
      <c r="J156" s="75">
        <v>4</v>
      </c>
      <c r="K156" s="14">
        <v>4</v>
      </c>
      <c r="L156" s="12">
        <v>4</v>
      </c>
      <c r="M156" s="14">
        <v>3</v>
      </c>
      <c r="N156" s="12">
        <v>5</v>
      </c>
      <c r="O156" s="14">
        <v>4</v>
      </c>
      <c r="P156" s="12">
        <v>4</v>
      </c>
      <c r="Q156" s="14">
        <f t="shared" si="16"/>
        <v>14</v>
      </c>
      <c r="R156" s="12">
        <f t="shared" si="17"/>
        <v>17</v>
      </c>
      <c r="S156" s="126">
        <f t="shared" si="18"/>
        <v>15.5</v>
      </c>
      <c r="T156" s="114">
        <f t="shared" si="19"/>
        <v>3</v>
      </c>
      <c r="U156" s="15"/>
      <c r="V156" s="15" t="str">
        <f t="shared" si="20"/>
        <v/>
      </c>
      <c r="W156" s="15" t="str">
        <f t="shared" si="21"/>
        <v/>
      </c>
      <c r="X156" s="15" t="str">
        <f t="shared" si="22"/>
        <v/>
      </c>
      <c r="Y156" s="15">
        <f t="shared" si="23"/>
        <v>15.5</v>
      </c>
    </row>
    <row r="157" spans="1:29" s="128" customFormat="1" ht="75" x14ac:dyDescent="0.15">
      <c r="A157" s="92" t="s">
        <v>1212</v>
      </c>
      <c r="B157" s="92" t="s">
        <v>1213</v>
      </c>
      <c r="C157" s="92" t="s">
        <v>312</v>
      </c>
      <c r="D157" s="4" t="s">
        <v>30</v>
      </c>
      <c r="E157" s="4" t="s">
        <v>64</v>
      </c>
      <c r="F157" s="4">
        <v>29192622</v>
      </c>
      <c r="G157" s="53"/>
      <c r="H157" s="53"/>
      <c r="I157" s="50">
        <v>2</v>
      </c>
      <c r="J157" s="38">
        <v>1</v>
      </c>
      <c r="K157" s="50">
        <v>3</v>
      </c>
      <c r="L157" s="38">
        <v>3</v>
      </c>
      <c r="M157" s="50">
        <v>2</v>
      </c>
      <c r="N157" s="38">
        <v>0</v>
      </c>
      <c r="O157" s="50">
        <v>2</v>
      </c>
      <c r="P157" s="38">
        <v>0</v>
      </c>
      <c r="Q157" s="14">
        <f t="shared" si="16"/>
        <v>9</v>
      </c>
      <c r="R157" s="12">
        <f t="shared" si="17"/>
        <v>4</v>
      </c>
      <c r="S157" s="126">
        <f t="shared" si="18"/>
        <v>6.5</v>
      </c>
      <c r="T157" s="114">
        <f t="shared" si="19"/>
        <v>5</v>
      </c>
      <c r="U157" s="15"/>
      <c r="V157" s="15" t="str">
        <f t="shared" si="20"/>
        <v/>
      </c>
      <c r="W157" s="15" t="str">
        <f t="shared" si="21"/>
        <v/>
      </c>
      <c r="X157" s="15" t="str">
        <f t="shared" si="22"/>
        <v/>
      </c>
      <c r="Y157" s="15">
        <f t="shared" si="23"/>
        <v>6.5</v>
      </c>
      <c r="Z157" s="127"/>
      <c r="AA157" s="127"/>
      <c r="AB157" s="127"/>
      <c r="AC157" s="127"/>
    </row>
    <row r="158" spans="1:29" s="127" customFormat="1" ht="60" x14ac:dyDescent="0.15">
      <c r="A158" s="98" t="s">
        <v>997</v>
      </c>
      <c r="B158" s="98" t="s">
        <v>1760</v>
      </c>
      <c r="C158" s="92" t="s">
        <v>95</v>
      </c>
      <c r="D158" s="71" t="s">
        <v>30</v>
      </c>
      <c r="E158" s="71" t="s">
        <v>64</v>
      </c>
      <c r="F158" s="71">
        <v>28934320</v>
      </c>
      <c r="G158" s="53"/>
      <c r="H158" s="53"/>
      <c r="I158" s="161">
        <v>3</v>
      </c>
      <c r="J158" s="61">
        <v>5</v>
      </c>
      <c r="K158" s="161">
        <v>4</v>
      </c>
      <c r="L158" s="61">
        <v>4</v>
      </c>
      <c r="M158" s="161">
        <v>3</v>
      </c>
      <c r="N158" s="61">
        <v>3</v>
      </c>
      <c r="O158" s="161">
        <v>2</v>
      </c>
      <c r="P158" s="61">
        <v>1</v>
      </c>
      <c r="Q158" s="14">
        <f t="shared" si="16"/>
        <v>12</v>
      </c>
      <c r="R158" s="12">
        <f t="shared" si="17"/>
        <v>13</v>
      </c>
      <c r="S158" s="126">
        <f t="shared" si="18"/>
        <v>12.5</v>
      </c>
      <c r="T158" s="114">
        <f t="shared" si="19"/>
        <v>1</v>
      </c>
      <c r="U158" s="15"/>
      <c r="V158" s="15" t="str">
        <f t="shared" si="20"/>
        <v/>
      </c>
      <c r="W158" s="15" t="str">
        <f t="shared" si="21"/>
        <v/>
      </c>
      <c r="X158" s="15" t="str">
        <f t="shared" si="22"/>
        <v/>
      </c>
      <c r="Y158" s="15">
        <f t="shared" si="23"/>
        <v>12.5</v>
      </c>
    </row>
    <row r="159" spans="1:29" s="127" customFormat="1" ht="75" x14ac:dyDescent="0.15">
      <c r="A159" s="92" t="s">
        <v>635</v>
      </c>
      <c r="B159" s="92" t="s">
        <v>636</v>
      </c>
      <c r="C159" s="92" t="s">
        <v>637</v>
      </c>
      <c r="D159" s="4" t="s">
        <v>30</v>
      </c>
      <c r="E159" s="4" t="s">
        <v>64</v>
      </c>
      <c r="F159" s="4">
        <v>28316105</v>
      </c>
      <c r="G159" s="107"/>
      <c r="H159" s="53"/>
      <c r="I159" s="103">
        <v>4</v>
      </c>
      <c r="J159" s="38">
        <v>4</v>
      </c>
      <c r="K159" s="103">
        <v>4</v>
      </c>
      <c r="L159" s="38">
        <v>4</v>
      </c>
      <c r="M159" s="103">
        <v>4</v>
      </c>
      <c r="N159" s="38">
        <v>5</v>
      </c>
      <c r="O159" s="103">
        <v>3</v>
      </c>
      <c r="P159" s="38">
        <v>3</v>
      </c>
      <c r="Q159" s="14">
        <f t="shared" si="16"/>
        <v>15</v>
      </c>
      <c r="R159" s="12">
        <f t="shared" si="17"/>
        <v>16</v>
      </c>
      <c r="S159" s="126">
        <f t="shared" si="18"/>
        <v>15.5</v>
      </c>
      <c r="T159" s="114">
        <f t="shared" si="19"/>
        <v>1</v>
      </c>
      <c r="U159" s="15"/>
      <c r="V159" s="15" t="str">
        <f t="shared" si="20"/>
        <v/>
      </c>
      <c r="W159" s="15" t="str">
        <f t="shared" si="21"/>
        <v/>
      </c>
      <c r="X159" s="15" t="str">
        <f t="shared" si="22"/>
        <v/>
      </c>
      <c r="Y159" s="15">
        <f t="shared" si="23"/>
        <v>15.5</v>
      </c>
    </row>
    <row r="160" spans="1:29" s="127" customFormat="1" ht="90" x14ac:dyDescent="0.15">
      <c r="A160" s="92" t="s">
        <v>635</v>
      </c>
      <c r="B160" s="92" t="s">
        <v>539</v>
      </c>
      <c r="C160" s="92" t="s">
        <v>1939</v>
      </c>
      <c r="D160" s="4" t="s">
        <v>30</v>
      </c>
      <c r="E160" s="4" t="s">
        <v>64</v>
      </c>
      <c r="F160" s="4">
        <v>28229100</v>
      </c>
      <c r="G160" s="53"/>
      <c r="H160" s="53"/>
      <c r="I160" s="50">
        <v>4</v>
      </c>
      <c r="J160" s="55">
        <v>4</v>
      </c>
      <c r="K160" s="50">
        <v>4</v>
      </c>
      <c r="L160" s="38">
        <v>4</v>
      </c>
      <c r="M160" s="50">
        <v>3</v>
      </c>
      <c r="N160" s="38">
        <v>3</v>
      </c>
      <c r="O160" s="50">
        <v>2</v>
      </c>
      <c r="P160" s="38">
        <v>3</v>
      </c>
      <c r="Q160" s="14">
        <f t="shared" si="16"/>
        <v>13</v>
      </c>
      <c r="R160" s="12">
        <f t="shared" si="17"/>
        <v>14</v>
      </c>
      <c r="S160" s="126">
        <f t="shared" si="18"/>
        <v>13.5</v>
      </c>
      <c r="T160" s="114">
        <f t="shared" si="19"/>
        <v>1</v>
      </c>
      <c r="U160" s="15"/>
      <c r="V160" s="15" t="str">
        <f t="shared" si="20"/>
        <v/>
      </c>
      <c r="W160" s="15" t="str">
        <f t="shared" si="21"/>
        <v/>
      </c>
      <c r="X160" s="15" t="str">
        <f t="shared" si="22"/>
        <v/>
      </c>
      <c r="Y160" s="15">
        <f t="shared" si="23"/>
        <v>13.5</v>
      </c>
    </row>
    <row r="161" spans="1:30" s="127" customFormat="1" ht="75" x14ac:dyDescent="0.15">
      <c r="A161" s="92" t="s">
        <v>930</v>
      </c>
      <c r="B161" s="92" t="s">
        <v>931</v>
      </c>
      <c r="C161" s="92" t="s">
        <v>1848</v>
      </c>
      <c r="D161" s="4" t="s">
        <v>30</v>
      </c>
      <c r="E161" s="4" t="s">
        <v>64</v>
      </c>
      <c r="F161" s="41">
        <v>29164041</v>
      </c>
      <c r="G161" s="53"/>
      <c r="H161" s="53"/>
      <c r="I161" s="50">
        <v>3</v>
      </c>
      <c r="J161" s="38">
        <v>3</v>
      </c>
      <c r="K161" s="50">
        <v>4</v>
      </c>
      <c r="L161" s="38">
        <v>4</v>
      </c>
      <c r="M161" s="50">
        <v>4</v>
      </c>
      <c r="N161" s="38">
        <v>5</v>
      </c>
      <c r="O161" s="50">
        <v>5</v>
      </c>
      <c r="P161" s="38">
        <v>5</v>
      </c>
      <c r="Q161" s="14">
        <f t="shared" si="16"/>
        <v>16</v>
      </c>
      <c r="R161" s="12">
        <f t="shared" si="17"/>
        <v>17</v>
      </c>
      <c r="S161" s="126">
        <f t="shared" si="18"/>
        <v>16.5</v>
      </c>
      <c r="T161" s="114">
        <f t="shared" si="19"/>
        <v>1</v>
      </c>
      <c r="U161" s="15"/>
      <c r="V161" s="15" t="str">
        <f t="shared" si="20"/>
        <v/>
      </c>
      <c r="W161" s="15" t="str">
        <f t="shared" si="21"/>
        <v/>
      </c>
      <c r="X161" s="15" t="str">
        <f t="shared" si="22"/>
        <v/>
      </c>
      <c r="Y161" s="15">
        <f t="shared" si="23"/>
        <v>16.5</v>
      </c>
      <c r="Z161" s="134"/>
      <c r="AA161" s="134"/>
      <c r="AB161" s="134"/>
      <c r="AC161" s="134"/>
    </row>
    <row r="162" spans="1:30" s="127" customFormat="1" ht="45" x14ac:dyDescent="0.15">
      <c r="A162" s="92" t="s">
        <v>38</v>
      </c>
      <c r="B162" s="92" t="s">
        <v>1940</v>
      </c>
      <c r="C162" s="92" t="s">
        <v>31</v>
      </c>
      <c r="D162" s="4" t="s">
        <v>32</v>
      </c>
      <c r="E162" s="4" t="s">
        <v>23</v>
      </c>
      <c r="F162" s="4">
        <v>28782875</v>
      </c>
      <c r="G162" s="14">
        <v>5</v>
      </c>
      <c r="H162" s="12">
        <v>5</v>
      </c>
      <c r="I162" s="106">
        <v>5</v>
      </c>
      <c r="J162" s="12">
        <v>5</v>
      </c>
      <c r="K162" s="40"/>
      <c r="L162" s="40"/>
      <c r="M162" s="14">
        <v>5</v>
      </c>
      <c r="N162" s="12">
        <v>3</v>
      </c>
      <c r="O162" s="14">
        <v>4</v>
      </c>
      <c r="P162" s="4">
        <v>3</v>
      </c>
      <c r="Q162" s="14">
        <f t="shared" si="16"/>
        <v>19</v>
      </c>
      <c r="R162" s="12">
        <f t="shared" si="17"/>
        <v>16</v>
      </c>
      <c r="S162" s="126">
        <f t="shared" si="18"/>
        <v>17.5</v>
      </c>
      <c r="T162" s="114">
        <f t="shared" si="19"/>
        <v>3</v>
      </c>
      <c r="U162" s="15"/>
      <c r="V162" s="15" t="str">
        <f t="shared" si="20"/>
        <v/>
      </c>
      <c r="W162" s="15" t="str">
        <f t="shared" si="21"/>
        <v/>
      </c>
      <c r="X162" s="15" t="str">
        <f t="shared" si="22"/>
        <v/>
      </c>
      <c r="Y162" s="15">
        <f t="shared" si="23"/>
        <v>17.5</v>
      </c>
    </row>
    <row r="163" spans="1:30" s="127" customFormat="1" ht="45" x14ac:dyDescent="0.15">
      <c r="A163" s="92" t="s">
        <v>422</v>
      </c>
      <c r="B163" s="92" t="s">
        <v>1521</v>
      </c>
      <c r="C163" s="92" t="s">
        <v>74</v>
      </c>
      <c r="D163" s="12" t="s">
        <v>30</v>
      </c>
      <c r="E163" s="4" t="s">
        <v>23</v>
      </c>
      <c r="F163" s="4">
        <v>27923422</v>
      </c>
      <c r="G163" s="14">
        <v>5</v>
      </c>
      <c r="H163" s="12">
        <v>5</v>
      </c>
      <c r="I163" s="14">
        <v>3</v>
      </c>
      <c r="J163" s="12">
        <v>0</v>
      </c>
      <c r="K163" s="40"/>
      <c r="L163" s="40"/>
      <c r="M163" s="14">
        <v>4</v>
      </c>
      <c r="N163" s="12">
        <v>3</v>
      </c>
      <c r="O163" s="14">
        <v>4</v>
      </c>
      <c r="P163" s="4">
        <v>3</v>
      </c>
      <c r="Q163" s="14">
        <f t="shared" si="16"/>
        <v>16</v>
      </c>
      <c r="R163" s="12">
        <f t="shared" si="17"/>
        <v>11</v>
      </c>
      <c r="S163" s="126">
        <f t="shared" si="18"/>
        <v>13.5</v>
      </c>
      <c r="T163" s="114">
        <f t="shared" si="19"/>
        <v>5</v>
      </c>
      <c r="U163" s="38"/>
      <c r="V163" s="15" t="str">
        <f t="shared" si="20"/>
        <v/>
      </c>
      <c r="W163" s="15" t="str">
        <f t="shared" si="21"/>
        <v/>
      </c>
      <c r="X163" s="15" t="str">
        <f t="shared" si="22"/>
        <v/>
      </c>
      <c r="Y163" s="15">
        <f t="shared" si="23"/>
        <v>13.5</v>
      </c>
    </row>
    <row r="164" spans="1:30" s="127" customFormat="1" ht="90" x14ac:dyDescent="0.15">
      <c r="A164" s="92" t="s">
        <v>1943</v>
      </c>
      <c r="B164" s="92" t="s">
        <v>1942</v>
      </c>
      <c r="C164" s="92" t="s">
        <v>1941</v>
      </c>
      <c r="D164" s="4" t="s">
        <v>30</v>
      </c>
      <c r="E164" s="4" t="s">
        <v>64</v>
      </c>
      <c r="F164" s="4">
        <v>29258336</v>
      </c>
      <c r="G164" s="53"/>
      <c r="H164" s="53"/>
      <c r="I164" s="50">
        <v>5</v>
      </c>
      <c r="J164" s="38">
        <v>3</v>
      </c>
      <c r="K164" s="50">
        <v>4</v>
      </c>
      <c r="L164" s="38">
        <v>4</v>
      </c>
      <c r="M164" s="50">
        <v>5</v>
      </c>
      <c r="N164" s="38">
        <v>2</v>
      </c>
      <c r="O164" s="50">
        <v>5</v>
      </c>
      <c r="P164" s="38">
        <v>4</v>
      </c>
      <c r="Q164" s="14">
        <f t="shared" si="16"/>
        <v>19</v>
      </c>
      <c r="R164" s="12">
        <f t="shared" si="17"/>
        <v>13</v>
      </c>
      <c r="S164" s="126">
        <f t="shared" si="18"/>
        <v>16</v>
      </c>
      <c r="T164" s="114">
        <f t="shared" si="19"/>
        <v>6</v>
      </c>
      <c r="U164" s="15"/>
      <c r="V164" s="15" t="str">
        <f t="shared" si="20"/>
        <v/>
      </c>
      <c r="W164" s="15" t="str">
        <f t="shared" si="21"/>
        <v/>
      </c>
      <c r="X164" s="15" t="str">
        <f t="shared" si="22"/>
        <v/>
      </c>
      <c r="Y164" s="15">
        <f t="shared" si="23"/>
        <v>16</v>
      </c>
    </row>
    <row r="165" spans="1:30" s="127" customFormat="1" ht="45" x14ac:dyDescent="0.15">
      <c r="A165" s="92" t="s">
        <v>480</v>
      </c>
      <c r="B165" s="99" t="s">
        <v>481</v>
      </c>
      <c r="C165" s="92" t="s">
        <v>1450</v>
      </c>
      <c r="D165" s="4" t="s">
        <v>30</v>
      </c>
      <c r="E165" s="4" t="s">
        <v>64</v>
      </c>
      <c r="F165" s="4"/>
      <c r="G165" s="40"/>
      <c r="H165" s="40"/>
      <c r="I165" s="14">
        <v>3</v>
      </c>
      <c r="J165" s="12">
        <v>3</v>
      </c>
      <c r="K165" s="14">
        <v>3</v>
      </c>
      <c r="L165" s="12">
        <v>4</v>
      </c>
      <c r="M165" s="14">
        <v>5</v>
      </c>
      <c r="N165" s="12">
        <v>3</v>
      </c>
      <c r="O165" s="14">
        <v>5</v>
      </c>
      <c r="P165" s="12">
        <v>1</v>
      </c>
      <c r="Q165" s="14">
        <f t="shared" si="16"/>
        <v>16</v>
      </c>
      <c r="R165" s="12">
        <f t="shared" si="17"/>
        <v>11</v>
      </c>
      <c r="S165" s="126">
        <f t="shared" si="18"/>
        <v>13.5</v>
      </c>
      <c r="T165" s="114">
        <f t="shared" si="19"/>
        <v>5</v>
      </c>
      <c r="U165" s="15"/>
      <c r="V165" s="15" t="str">
        <f t="shared" si="20"/>
        <v/>
      </c>
      <c r="W165" s="15" t="str">
        <f t="shared" si="21"/>
        <v/>
      </c>
      <c r="X165" s="15" t="str">
        <f t="shared" si="22"/>
        <v/>
      </c>
      <c r="Y165" s="15">
        <f t="shared" si="23"/>
        <v>13.5</v>
      </c>
    </row>
    <row r="166" spans="1:30" s="127" customFormat="1" ht="75" x14ac:dyDescent="0.15">
      <c r="A166" s="92" t="s">
        <v>579</v>
      </c>
      <c r="B166" s="92" t="s">
        <v>580</v>
      </c>
      <c r="C166" s="92" t="s">
        <v>239</v>
      </c>
      <c r="D166" s="12" t="s">
        <v>32</v>
      </c>
      <c r="E166" s="4" t="s">
        <v>64</v>
      </c>
      <c r="F166" s="4">
        <v>28453863</v>
      </c>
      <c r="G166" s="53"/>
      <c r="H166" s="53"/>
      <c r="I166" s="50">
        <v>3</v>
      </c>
      <c r="J166" s="38">
        <v>3</v>
      </c>
      <c r="K166" s="50">
        <v>4</v>
      </c>
      <c r="L166" s="38">
        <v>4</v>
      </c>
      <c r="M166" s="50">
        <v>3</v>
      </c>
      <c r="N166" s="38">
        <v>2</v>
      </c>
      <c r="O166" s="50">
        <v>5</v>
      </c>
      <c r="P166" s="38">
        <v>2</v>
      </c>
      <c r="Q166" s="14">
        <f t="shared" si="16"/>
        <v>15</v>
      </c>
      <c r="R166" s="12">
        <f t="shared" si="17"/>
        <v>11</v>
      </c>
      <c r="S166" s="126">
        <f t="shared" si="18"/>
        <v>13</v>
      </c>
      <c r="T166" s="114">
        <f t="shared" si="19"/>
        <v>4</v>
      </c>
      <c r="U166" s="38"/>
      <c r="V166" s="15" t="str">
        <f t="shared" si="20"/>
        <v/>
      </c>
      <c r="W166" s="15" t="str">
        <f t="shared" si="21"/>
        <v/>
      </c>
      <c r="X166" s="15" t="str">
        <f t="shared" si="22"/>
        <v/>
      </c>
      <c r="Y166" s="15">
        <f t="shared" si="23"/>
        <v>13</v>
      </c>
      <c r="Z166" s="128"/>
      <c r="AA166" s="128"/>
      <c r="AB166" s="128"/>
      <c r="AC166" s="128"/>
    </row>
    <row r="167" spans="1:30" s="127" customFormat="1" ht="60" x14ac:dyDescent="0.15">
      <c r="A167" s="92" t="s">
        <v>533</v>
      </c>
      <c r="B167" s="92" t="s">
        <v>534</v>
      </c>
      <c r="C167" s="92" t="s">
        <v>41</v>
      </c>
      <c r="D167" s="4" t="s">
        <v>22</v>
      </c>
      <c r="E167" s="4" t="s">
        <v>64</v>
      </c>
      <c r="F167" s="4">
        <v>28245814</v>
      </c>
      <c r="G167" s="53"/>
      <c r="H167" s="53"/>
      <c r="I167" s="50">
        <v>0</v>
      </c>
      <c r="J167" s="38">
        <v>2</v>
      </c>
      <c r="K167" s="50">
        <v>0</v>
      </c>
      <c r="L167" s="38">
        <v>1</v>
      </c>
      <c r="M167" s="50">
        <v>5</v>
      </c>
      <c r="N167" s="38">
        <v>3</v>
      </c>
      <c r="O167" s="50">
        <v>4</v>
      </c>
      <c r="P167" s="38">
        <v>4</v>
      </c>
      <c r="Q167" s="14">
        <f t="shared" si="16"/>
        <v>9</v>
      </c>
      <c r="R167" s="12">
        <f t="shared" si="17"/>
        <v>10</v>
      </c>
      <c r="S167" s="126">
        <f t="shared" si="18"/>
        <v>9.5</v>
      </c>
      <c r="T167" s="114">
        <f t="shared" si="19"/>
        <v>1</v>
      </c>
      <c r="U167" s="15"/>
      <c r="V167" s="15" t="str">
        <f t="shared" si="20"/>
        <v/>
      </c>
      <c r="W167" s="15" t="str">
        <f t="shared" si="21"/>
        <v/>
      </c>
      <c r="X167" s="15" t="str">
        <f t="shared" si="22"/>
        <v/>
      </c>
      <c r="Y167" s="15">
        <f t="shared" si="23"/>
        <v>9.5</v>
      </c>
    </row>
    <row r="168" spans="1:30" s="127" customFormat="1" ht="75" x14ac:dyDescent="0.15">
      <c r="A168" s="99" t="s">
        <v>1179</v>
      </c>
      <c r="B168" s="99" t="s">
        <v>1180</v>
      </c>
      <c r="C168" s="99" t="s">
        <v>1181</v>
      </c>
      <c r="D168" s="4" t="s">
        <v>30</v>
      </c>
      <c r="E168" s="4" t="s">
        <v>23</v>
      </c>
      <c r="F168" s="74">
        <v>28805465</v>
      </c>
      <c r="G168" s="50">
        <v>5</v>
      </c>
      <c r="H168" s="38">
        <v>4</v>
      </c>
      <c r="I168" s="104">
        <v>0</v>
      </c>
      <c r="J168" s="38">
        <v>1</v>
      </c>
      <c r="K168" s="53"/>
      <c r="L168" s="53"/>
      <c r="M168" s="50">
        <v>5</v>
      </c>
      <c r="N168" s="38">
        <v>5</v>
      </c>
      <c r="O168" s="50">
        <v>2</v>
      </c>
      <c r="P168" s="38">
        <v>4</v>
      </c>
      <c r="Q168" s="14">
        <f t="shared" si="16"/>
        <v>12</v>
      </c>
      <c r="R168" s="12">
        <f t="shared" si="17"/>
        <v>14</v>
      </c>
      <c r="S168" s="126">
        <f t="shared" si="18"/>
        <v>13</v>
      </c>
      <c r="T168" s="114">
        <f t="shared" si="19"/>
        <v>2</v>
      </c>
      <c r="U168" s="15"/>
      <c r="V168" s="15" t="str">
        <f t="shared" si="20"/>
        <v/>
      </c>
      <c r="W168" s="15" t="str">
        <f t="shared" si="21"/>
        <v/>
      </c>
      <c r="X168" s="15" t="str">
        <f t="shared" si="22"/>
        <v/>
      </c>
      <c r="Y168" s="15">
        <f t="shared" si="23"/>
        <v>13</v>
      </c>
    </row>
    <row r="169" spans="1:30" s="127" customFormat="1" ht="60" x14ac:dyDescent="0.15">
      <c r="A169" s="92" t="s">
        <v>666</v>
      </c>
      <c r="B169" s="92" t="s">
        <v>667</v>
      </c>
      <c r="C169" s="92" t="s">
        <v>668</v>
      </c>
      <c r="D169" s="4" t="s">
        <v>30</v>
      </c>
      <c r="E169" s="4" t="s">
        <v>23</v>
      </c>
      <c r="F169" s="4">
        <v>28443386</v>
      </c>
      <c r="G169" s="50">
        <v>5</v>
      </c>
      <c r="H169" s="38">
        <v>5</v>
      </c>
      <c r="I169" s="104">
        <v>2</v>
      </c>
      <c r="J169" s="38">
        <v>3</v>
      </c>
      <c r="K169" s="53"/>
      <c r="L169" s="53"/>
      <c r="M169" s="50">
        <v>1</v>
      </c>
      <c r="N169" s="38">
        <v>3</v>
      </c>
      <c r="O169" s="50">
        <v>3</v>
      </c>
      <c r="P169" s="38">
        <v>2</v>
      </c>
      <c r="Q169" s="14">
        <f t="shared" si="16"/>
        <v>11</v>
      </c>
      <c r="R169" s="12">
        <f t="shared" si="17"/>
        <v>13</v>
      </c>
      <c r="S169" s="126">
        <f t="shared" si="18"/>
        <v>12</v>
      </c>
      <c r="T169" s="114">
        <f t="shared" si="19"/>
        <v>2</v>
      </c>
      <c r="U169" s="15"/>
      <c r="V169" s="15" t="str">
        <f t="shared" si="20"/>
        <v/>
      </c>
      <c r="W169" s="15" t="str">
        <f t="shared" si="21"/>
        <v/>
      </c>
      <c r="X169" s="15" t="str">
        <f t="shared" si="22"/>
        <v/>
      </c>
      <c r="Y169" s="15">
        <f t="shared" si="23"/>
        <v>12</v>
      </c>
      <c r="Z169" s="128"/>
      <c r="AA169" s="128"/>
      <c r="AB169" s="128"/>
      <c r="AC169" s="128"/>
    </row>
    <row r="170" spans="1:30" s="127" customFormat="1" ht="75" x14ac:dyDescent="0.15">
      <c r="A170" s="94" t="s">
        <v>69</v>
      </c>
      <c r="B170" s="94" t="s">
        <v>70</v>
      </c>
      <c r="C170" s="92" t="s">
        <v>71</v>
      </c>
      <c r="D170" s="4" t="s">
        <v>22</v>
      </c>
      <c r="E170" s="12" t="s">
        <v>64</v>
      </c>
      <c r="F170" s="4">
        <v>28766372</v>
      </c>
      <c r="G170" s="40"/>
      <c r="H170" s="40"/>
      <c r="I170" s="14">
        <v>4</v>
      </c>
      <c r="J170" s="12">
        <v>3</v>
      </c>
      <c r="K170" s="14">
        <v>4</v>
      </c>
      <c r="L170" s="12">
        <v>4</v>
      </c>
      <c r="M170" s="14">
        <v>5</v>
      </c>
      <c r="N170" s="12">
        <v>5</v>
      </c>
      <c r="O170" s="14">
        <v>1</v>
      </c>
      <c r="P170" s="12">
        <v>1</v>
      </c>
      <c r="Q170" s="14">
        <f t="shared" si="16"/>
        <v>14</v>
      </c>
      <c r="R170" s="12">
        <f t="shared" si="17"/>
        <v>13</v>
      </c>
      <c r="S170" s="126">
        <f t="shared" si="18"/>
        <v>13.5</v>
      </c>
      <c r="T170" s="114">
        <f t="shared" si="19"/>
        <v>1</v>
      </c>
      <c r="U170" s="15"/>
      <c r="V170" s="15" t="str">
        <f t="shared" si="20"/>
        <v/>
      </c>
      <c r="W170" s="15" t="str">
        <f t="shared" si="21"/>
        <v/>
      </c>
      <c r="X170" s="15" t="str">
        <f t="shared" si="22"/>
        <v/>
      </c>
      <c r="Y170" s="15">
        <f t="shared" si="23"/>
        <v>13.5</v>
      </c>
    </row>
    <row r="171" spans="1:30" s="127" customFormat="1" ht="60" x14ac:dyDescent="0.15">
      <c r="A171" s="99" t="s">
        <v>907</v>
      </c>
      <c r="B171" s="99" t="s">
        <v>1944</v>
      </c>
      <c r="C171" s="99" t="s">
        <v>54</v>
      </c>
      <c r="D171" s="74" t="s">
        <v>30</v>
      </c>
      <c r="E171" s="74" t="s">
        <v>23</v>
      </c>
      <c r="F171" s="74">
        <v>28901005</v>
      </c>
      <c r="G171" s="115">
        <v>5</v>
      </c>
      <c r="H171" s="74">
        <v>5</v>
      </c>
      <c r="I171" s="115">
        <v>3</v>
      </c>
      <c r="J171" s="74">
        <v>4</v>
      </c>
      <c r="K171" s="119"/>
      <c r="L171" s="119"/>
      <c r="M171" s="115">
        <v>5</v>
      </c>
      <c r="N171" s="74">
        <v>5</v>
      </c>
      <c r="O171" s="115">
        <v>5</v>
      </c>
      <c r="P171" s="74">
        <v>4</v>
      </c>
      <c r="Q171" s="14">
        <f t="shared" si="16"/>
        <v>18</v>
      </c>
      <c r="R171" s="12">
        <f t="shared" si="17"/>
        <v>18</v>
      </c>
      <c r="S171" s="126">
        <f t="shared" si="18"/>
        <v>18</v>
      </c>
      <c r="T171" s="114">
        <f t="shared" si="19"/>
        <v>0</v>
      </c>
      <c r="U171" s="15"/>
      <c r="V171" s="15" t="str">
        <f t="shared" si="20"/>
        <v/>
      </c>
      <c r="W171" s="15" t="str">
        <f t="shared" si="21"/>
        <v/>
      </c>
      <c r="X171" s="15" t="str">
        <f t="shared" si="22"/>
        <v/>
      </c>
      <c r="Y171" s="15">
        <f t="shared" si="23"/>
        <v>18</v>
      </c>
    </row>
    <row r="172" spans="1:30" s="127" customFormat="1" ht="75" x14ac:dyDescent="0.15">
      <c r="A172" s="98" t="s">
        <v>998</v>
      </c>
      <c r="B172" s="98" t="s">
        <v>1748</v>
      </c>
      <c r="C172" s="92" t="s">
        <v>95</v>
      </c>
      <c r="D172" s="71" t="s">
        <v>22</v>
      </c>
      <c r="E172" s="71" t="s">
        <v>64</v>
      </c>
      <c r="F172" s="71">
        <v>28892480</v>
      </c>
      <c r="G172" s="53"/>
      <c r="H172" s="53"/>
      <c r="I172" s="161">
        <v>3</v>
      </c>
      <c r="J172" s="61">
        <v>3</v>
      </c>
      <c r="K172" s="161">
        <v>3</v>
      </c>
      <c r="L172" s="61">
        <v>4</v>
      </c>
      <c r="M172" s="161">
        <v>5</v>
      </c>
      <c r="N172" s="61">
        <v>5</v>
      </c>
      <c r="O172" s="161">
        <v>2</v>
      </c>
      <c r="P172" s="61">
        <v>1</v>
      </c>
      <c r="Q172" s="14">
        <f t="shared" si="16"/>
        <v>13</v>
      </c>
      <c r="R172" s="12">
        <f t="shared" si="17"/>
        <v>13</v>
      </c>
      <c r="S172" s="126">
        <f t="shared" si="18"/>
        <v>13</v>
      </c>
      <c r="T172" s="114">
        <f t="shared" si="19"/>
        <v>0</v>
      </c>
      <c r="U172" s="15"/>
      <c r="V172" s="15" t="str">
        <f t="shared" si="20"/>
        <v/>
      </c>
      <c r="W172" s="15" t="str">
        <f t="shared" si="21"/>
        <v/>
      </c>
      <c r="X172" s="15" t="str">
        <f t="shared" si="22"/>
        <v/>
      </c>
      <c r="Y172" s="15">
        <f t="shared" si="23"/>
        <v>13</v>
      </c>
    </row>
    <row r="173" spans="1:30" s="127" customFormat="1" ht="75" x14ac:dyDescent="0.15">
      <c r="A173" s="92" t="s">
        <v>1462</v>
      </c>
      <c r="B173" s="92" t="s">
        <v>154</v>
      </c>
      <c r="C173" s="92" t="s">
        <v>1945</v>
      </c>
      <c r="D173" s="4" t="s">
        <v>30</v>
      </c>
      <c r="E173" s="4" t="s">
        <v>64</v>
      </c>
      <c r="F173" s="4">
        <v>28731836</v>
      </c>
      <c r="G173" s="40"/>
      <c r="H173" s="40"/>
      <c r="I173" s="14">
        <v>4</v>
      </c>
      <c r="J173" s="12">
        <v>4</v>
      </c>
      <c r="K173" s="14">
        <v>3</v>
      </c>
      <c r="L173" s="12">
        <v>3</v>
      </c>
      <c r="M173" s="14">
        <v>2</v>
      </c>
      <c r="N173" s="12">
        <v>4</v>
      </c>
      <c r="O173" s="14">
        <v>2</v>
      </c>
      <c r="P173" s="12">
        <v>1</v>
      </c>
      <c r="Q173" s="14">
        <f t="shared" si="16"/>
        <v>11</v>
      </c>
      <c r="R173" s="12">
        <f t="shared" si="17"/>
        <v>12</v>
      </c>
      <c r="S173" s="126">
        <f t="shared" si="18"/>
        <v>11.5</v>
      </c>
      <c r="T173" s="114">
        <f t="shared" si="19"/>
        <v>1</v>
      </c>
      <c r="U173" s="15"/>
      <c r="V173" s="15" t="str">
        <f t="shared" si="20"/>
        <v/>
      </c>
      <c r="W173" s="15" t="str">
        <f t="shared" si="21"/>
        <v/>
      </c>
      <c r="X173" s="15" t="str">
        <f t="shared" si="22"/>
        <v/>
      </c>
      <c r="Y173" s="15">
        <f t="shared" si="23"/>
        <v>11.5</v>
      </c>
    </row>
    <row r="174" spans="1:30" s="127" customFormat="1" ht="90" x14ac:dyDescent="0.15">
      <c r="A174" s="95" t="s">
        <v>1079</v>
      </c>
      <c r="B174" s="95" t="s">
        <v>1080</v>
      </c>
      <c r="C174" s="95" t="s">
        <v>883</v>
      </c>
      <c r="D174" s="57" t="s">
        <v>30</v>
      </c>
      <c r="E174" s="57" t="s">
        <v>23</v>
      </c>
      <c r="F174" s="58">
        <v>29197154</v>
      </c>
      <c r="G174" s="157">
        <v>5</v>
      </c>
      <c r="H174" s="61">
        <v>4</v>
      </c>
      <c r="I174" s="157">
        <v>5</v>
      </c>
      <c r="J174" s="61">
        <v>1</v>
      </c>
      <c r="K174" s="53"/>
      <c r="L174" s="53"/>
      <c r="M174" s="157">
        <v>5</v>
      </c>
      <c r="N174" s="61">
        <v>3</v>
      </c>
      <c r="O174" s="157">
        <v>4</v>
      </c>
      <c r="P174" s="61">
        <v>3</v>
      </c>
      <c r="Q174" s="14">
        <f t="shared" si="16"/>
        <v>19</v>
      </c>
      <c r="R174" s="12">
        <f t="shared" si="17"/>
        <v>11</v>
      </c>
      <c r="S174" s="126">
        <f t="shared" si="18"/>
        <v>15</v>
      </c>
      <c r="T174" s="114">
        <f t="shared" si="19"/>
        <v>8</v>
      </c>
      <c r="U174" s="15">
        <v>18</v>
      </c>
      <c r="V174" s="15">
        <f t="shared" si="20"/>
        <v>1</v>
      </c>
      <c r="W174" s="15">
        <f t="shared" si="21"/>
        <v>7</v>
      </c>
      <c r="X174" s="15">
        <f t="shared" si="22"/>
        <v>19</v>
      </c>
      <c r="Y174" s="15">
        <f t="shared" si="23"/>
        <v>18.5</v>
      </c>
    </row>
    <row r="175" spans="1:30" s="127" customFormat="1" ht="45" x14ac:dyDescent="0.15">
      <c r="A175" s="92" t="s">
        <v>1294</v>
      </c>
      <c r="B175" s="92" t="s">
        <v>1295</v>
      </c>
      <c r="C175" s="92" t="s">
        <v>143</v>
      </c>
      <c r="D175" s="4" t="s">
        <v>22</v>
      </c>
      <c r="E175" s="4" t="s">
        <v>23</v>
      </c>
      <c r="F175" s="4">
        <v>28602557</v>
      </c>
      <c r="G175" s="50">
        <v>4</v>
      </c>
      <c r="H175" s="38">
        <v>5</v>
      </c>
      <c r="I175" s="50">
        <v>1</v>
      </c>
      <c r="J175" s="38">
        <v>0</v>
      </c>
      <c r="K175" s="53"/>
      <c r="L175" s="53"/>
      <c r="M175" s="50">
        <v>5</v>
      </c>
      <c r="N175" s="38">
        <v>5</v>
      </c>
      <c r="O175" s="50">
        <v>5</v>
      </c>
      <c r="P175" s="38">
        <v>5</v>
      </c>
      <c r="Q175" s="14">
        <f t="shared" si="16"/>
        <v>15</v>
      </c>
      <c r="R175" s="12">
        <f t="shared" si="17"/>
        <v>15</v>
      </c>
      <c r="S175" s="126">
        <f t="shared" si="18"/>
        <v>15</v>
      </c>
      <c r="T175" s="114">
        <f t="shared" si="19"/>
        <v>0</v>
      </c>
      <c r="U175" s="38"/>
      <c r="V175" s="15" t="str">
        <f t="shared" si="20"/>
        <v/>
      </c>
      <c r="W175" s="15" t="str">
        <f t="shared" si="21"/>
        <v/>
      </c>
      <c r="X175" s="15" t="str">
        <f t="shared" si="22"/>
        <v/>
      </c>
      <c r="Y175" s="15">
        <f t="shared" si="23"/>
        <v>15</v>
      </c>
    </row>
    <row r="176" spans="1:30" s="127" customFormat="1" ht="75" x14ac:dyDescent="0.15">
      <c r="A176" s="92" t="s">
        <v>1112</v>
      </c>
      <c r="B176" s="92" t="s">
        <v>1113</v>
      </c>
      <c r="C176" s="92" t="s">
        <v>791</v>
      </c>
      <c r="D176" s="4" t="s">
        <v>22</v>
      </c>
      <c r="E176" s="4" t="s">
        <v>23</v>
      </c>
      <c r="F176" s="4">
        <v>29170331</v>
      </c>
      <c r="G176" s="118">
        <v>5</v>
      </c>
      <c r="H176" s="38">
        <v>5</v>
      </c>
      <c r="I176" s="118">
        <v>0</v>
      </c>
      <c r="J176" s="55">
        <v>3</v>
      </c>
      <c r="K176" s="121"/>
      <c r="L176" s="121"/>
      <c r="M176" s="50">
        <v>3</v>
      </c>
      <c r="N176" s="38">
        <v>4</v>
      </c>
      <c r="O176" s="50">
        <v>0</v>
      </c>
      <c r="P176" s="38">
        <v>4</v>
      </c>
      <c r="Q176" s="14">
        <f t="shared" si="16"/>
        <v>8</v>
      </c>
      <c r="R176" s="12">
        <f t="shared" si="17"/>
        <v>16</v>
      </c>
      <c r="S176" s="126">
        <f t="shared" si="18"/>
        <v>12</v>
      </c>
      <c r="T176" s="114">
        <f t="shared" si="19"/>
        <v>8</v>
      </c>
      <c r="U176" s="4">
        <v>16</v>
      </c>
      <c r="V176" s="15">
        <f t="shared" si="20"/>
        <v>8</v>
      </c>
      <c r="W176" s="15">
        <f t="shared" si="21"/>
        <v>0</v>
      </c>
      <c r="X176" s="15">
        <f t="shared" si="22"/>
        <v>16</v>
      </c>
      <c r="Y176" s="15">
        <f t="shared" si="23"/>
        <v>16</v>
      </c>
      <c r="Z176" s="129"/>
      <c r="AA176" s="129"/>
      <c r="AB176" s="129"/>
      <c r="AC176" s="129"/>
      <c r="AD176" s="129"/>
    </row>
    <row r="177" spans="1:30" s="127" customFormat="1" ht="60" x14ac:dyDescent="0.15">
      <c r="A177" s="99" t="s">
        <v>908</v>
      </c>
      <c r="B177" s="99" t="s">
        <v>909</v>
      </c>
      <c r="C177" s="99" t="s">
        <v>1841</v>
      </c>
      <c r="D177" s="74" t="s">
        <v>22</v>
      </c>
      <c r="E177" s="74" t="s">
        <v>23</v>
      </c>
      <c r="F177" s="74">
        <v>29155660</v>
      </c>
      <c r="G177" s="115">
        <v>4</v>
      </c>
      <c r="H177" s="74">
        <v>3</v>
      </c>
      <c r="I177" s="115">
        <v>1</v>
      </c>
      <c r="J177" s="74">
        <v>0</v>
      </c>
      <c r="K177" s="119"/>
      <c r="L177" s="119"/>
      <c r="M177" s="115">
        <v>5</v>
      </c>
      <c r="N177" s="74">
        <v>5</v>
      </c>
      <c r="O177" s="115">
        <v>5</v>
      </c>
      <c r="P177" s="74">
        <v>4</v>
      </c>
      <c r="Q177" s="14">
        <f t="shared" si="16"/>
        <v>15</v>
      </c>
      <c r="R177" s="12">
        <f t="shared" si="17"/>
        <v>12</v>
      </c>
      <c r="S177" s="126">
        <f t="shared" si="18"/>
        <v>13.5</v>
      </c>
      <c r="T177" s="114">
        <f t="shared" si="19"/>
        <v>3</v>
      </c>
      <c r="U177" s="15"/>
      <c r="V177" s="15" t="str">
        <f t="shared" si="20"/>
        <v/>
      </c>
      <c r="W177" s="15" t="str">
        <f t="shared" si="21"/>
        <v/>
      </c>
      <c r="X177" s="15" t="str">
        <f t="shared" si="22"/>
        <v/>
      </c>
      <c r="Y177" s="15">
        <f t="shared" si="23"/>
        <v>13.5</v>
      </c>
    </row>
    <row r="178" spans="1:30" s="127" customFormat="1" ht="60" x14ac:dyDescent="0.15">
      <c r="A178" s="92" t="s">
        <v>1300</v>
      </c>
      <c r="B178" s="92" t="s">
        <v>1301</v>
      </c>
      <c r="C178" s="92" t="s">
        <v>1302</v>
      </c>
      <c r="D178" s="4" t="s">
        <v>22</v>
      </c>
      <c r="E178" s="12" t="s">
        <v>23</v>
      </c>
      <c r="F178" s="4">
        <v>28501359</v>
      </c>
      <c r="G178" s="50">
        <v>5</v>
      </c>
      <c r="H178" s="38">
        <v>5</v>
      </c>
      <c r="I178" s="50">
        <v>1</v>
      </c>
      <c r="J178" s="38">
        <v>0</v>
      </c>
      <c r="K178" s="53"/>
      <c r="L178" s="53"/>
      <c r="M178" s="50">
        <v>4</v>
      </c>
      <c r="N178" s="38">
        <v>3</v>
      </c>
      <c r="O178" s="50">
        <v>4</v>
      </c>
      <c r="P178" s="38">
        <v>3</v>
      </c>
      <c r="Q178" s="14">
        <f t="shared" si="16"/>
        <v>14</v>
      </c>
      <c r="R178" s="12">
        <f t="shared" si="17"/>
        <v>11</v>
      </c>
      <c r="S178" s="126">
        <f t="shared" si="18"/>
        <v>12.5</v>
      </c>
      <c r="T178" s="114">
        <f t="shared" si="19"/>
        <v>3</v>
      </c>
      <c r="U178" s="15"/>
      <c r="V178" s="15" t="str">
        <f t="shared" si="20"/>
        <v/>
      </c>
      <c r="W178" s="15" t="str">
        <f t="shared" si="21"/>
        <v/>
      </c>
      <c r="X178" s="15" t="str">
        <f t="shared" si="22"/>
        <v/>
      </c>
      <c r="Y178" s="15">
        <f t="shared" si="23"/>
        <v>12.5</v>
      </c>
    </row>
    <row r="179" spans="1:30" s="127" customFormat="1" ht="60" x14ac:dyDescent="0.15">
      <c r="A179" s="92" t="s">
        <v>1946</v>
      </c>
      <c r="B179" s="92" t="s">
        <v>247</v>
      </c>
      <c r="C179" s="92" t="s">
        <v>26</v>
      </c>
      <c r="D179" s="4" t="s">
        <v>30</v>
      </c>
      <c r="E179" s="4" t="s">
        <v>64</v>
      </c>
      <c r="F179" s="4">
        <v>28649273</v>
      </c>
      <c r="G179" s="40"/>
      <c r="H179" s="40"/>
      <c r="I179" s="14">
        <v>4</v>
      </c>
      <c r="J179" s="12">
        <v>3</v>
      </c>
      <c r="K179" s="14">
        <v>4</v>
      </c>
      <c r="L179" s="12">
        <v>4</v>
      </c>
      <c r="M179" s="14">
        <v>3</v>
      </c>
      <c r="N179" s="12">
        <v>2</v>
      </c>
      <c r="O179" s="14">
        <v>3</v>
      </c>
      <c r="P179" s="12">
        <v>4</v>
      </c>
      <c r="Q179" s="14">
        <f t="shared" si="16"/>
        <v>14</v>
      </c>
      <c r="R179" s="12">
        <f t="shared" si="17"/>
        <v>13</v>
      </c>
      <c r="S179" s="126">
        <f t="shared" si="18"/>
        <v>13.5</v>
      </c>
      <c r="T179" s="114">
        <f t="shared" si="19"/>
        <v>1</v>
      </c>
      <c r="U179" s="15"/>
      <c r="V179" s="15" t="str">
        <f t="shared" si="20"/>
        <v/>
      </c>
      <c r="W179" s="15" t="str">
        <f t="shared" si="21"/>
        <v/>
      </c>
      <c r="X179" s="15" t="str">
        <f t="shared" si="22"/>
        <v/>
      </c>
      <c r="Y179" s="15">
        <f t="shared" si="23"/>
        <v>13.5</v>
      </c>
    </row>
    <row r="180" spans="1:30" s="127" customFormat="1" ht="60" x14ac:dyDescent="0.15">
      <c r="A180" s="92" t="s">
        <v>1651</v>
      </c>
      <c r="B180" s="92" t="s">
        <v>155</v>
      </c>
      <c r="C180" s="92" t="s">
        <v>156</v>
      </c>
      <c r="D180" s="4" t="s">
        <v>30</v>
      </c>
      <c r="E180" s="4" t="s">
        <v>64</v>
      </c>
      <c r="F180" s="12">
        <v>28685812</v>
      </c>
      <c r="G180" s="40"/>
      <c r="H180" s="40"/>
      <c r="I180" s="14">
        <v>4</v>
      </c>
      <c r="J180" s="12">
        <v>3</v>
      </c>
      <c r="K180" s="14">
        <v>4</v>
      </c>
      <c r="L180" s="12">
        <v>4</v>
      </c>
      <c r="M180" s="14">
        <v>3</v>
      </c>
      <c r="N180" s="12">
        <v>4</v>
      </c>
      <c r="O180" s="14">
        <v>4</v>
      </c>
      <c r="P180" s="12">
        <v>4</v>
      </c>
      <c r="Q180" s="14">
        <f t="shared" si="16"/>
        <v>15</v>
      </c>
      <c r="R180" s="12">
        <f t="shared" si="17"/>
        <v>15</v>
      </c>
      <c r="S180" s="126">
        <f t="shared" si="18"/>
        <v>15</v>
      </c>
      <c r="T180" s="114">
        <f t="shared" si="19"/>
        <v>0</v>
      </c>
      <c r="U180" s="15"/>
      <c r="V180" s="15" t="str">
        <f t="shared" si="20"/>
        <v/>
      </c>
      <c r="W180" s="15" t="str">
        <f t="shared" si="21"/>
        <v/>
      </c>
      <c r="X180" s="15" t="str">
        <f t="shared" si="22"/>
        <v/>
      </c>
      <c r="Y180" s="15">
        <f t="shared" si="23"/>
        <v>15</v>
      </c>
    </row>
    <row r="181" spans="1:30" s="129" customFormat="1" ht="75" x14ac:dyDescent="0.15">
      <c r="A181" s="92" t="s">
        <v>1569</v>
      </c>
      <c r="B181" s="92" t="s">
        <v>1568</v>
      </c>
      <c r="C181" s="92" t="s">
        <v>418</v>
      </c>
      <c r="D181" s="4" t="s">
        <v>32</v>
      </c>
      <c r="E181" s="4" t="s">
        <v>23</v>
      </c>
      <c r="F181" s="4">
        <v>28493626</v>
      </c>
      <c r="G181" s="50">
        <v>5</v>
      </c>
      <c r="H181" s="38">
        <v>4</v>
      </c>
      <c r="I181" s="50">
        <v>3</v>
      </c>
      <c r="J181" s="38">
        <v>1</v>
      </c>
      <c r="K181" s="53"/>
      <c r="L181" s="53"/>
      <c r="M181" s="50">
        <v>5</v>
      </c>
      <c r="N181" s="38">
        <v>2</v>
      </c>
      <c r="O181" s="50">
        <v>4</v>
      </c>
      <c r="P181" s="38">
        <v>1</v>
      </c>
      <c r="Q181" s="14">
        <f t="shared" si="16"/>
        <v>17</v>
      </c>
      <c r="R181" s="12">
        <f t="shared" si="17"/>
        <v>8</v>
      </c>
      <c r="S181" s="126">
        <f t="shared" si="18"/>
        <v>12.5</v>
      </c>
      <c r="T181" s="114">
        <f t="shared" si="19"/>
        <v>9</v>
      </c>
      <c r="U181" s="15">
        <v>14</v>
      </c>
      <c r="V181" s="15">
        <f t="shared" si="20"/>
        <v>3</v>
      </c>
      <c r="W181" s="15">
        <f t="shared" si="21"/>
        <v>6</v>
      </c>
      <c r="X181" s="15">
        <f t="shared" si="22"/>
        <v>17</v>
      </c>
      <c r="Y181" s="15">
        <f t="shared" si="23"/>
        <v>15.5</v>
      </c>
      <c r="Z181" s="127"/>
      <c r="AA181" s="127"/>
      <c r="AB181" s="127"/>
      <c r="AC181" s="127"/>
      <c r="AD181" s="127"/>
    </row>
    <row r="182" spans="1:30" s="129" customFormat="1" ht="45" x14ac:dyDescent="0.15">
      <c r="A182" s="92" t="s">
        <v>1649</v>
      </c>
      <c r="B182" s="92" t="s">
        <v>1650</v>
      </c>
      <c r="C182" s="92" t="s">
        <v>418</v>
      </c>
      <c r="D182" s="4" t="s">
        <v>32</v>
      </c>
      <c r="E182" s="4" t="s">
        <v>1171</v>
      </c>
      <c r="F182" s="4">
        <v>28646584</v>
      </c>
      <c r="G182" s="53"/>
      <c r="H182" s="53"/>
      <c r="I182" s="50">
        <v>4</v>
      </c>
      <c r="J182" s="38">
        <v>4</v>
      </c>
      <c r="K182" s="50">
        <v>4</v>
      </c>
      <c r="L182" s="38">
        <v>3</v>
      </c>
      <c r="M182" s="50">
        <v>4</v>
      </c>
      <c r="N182" s="38">
        <v>2</v>
      </c>
      <c r="O182" s="50">
        <v>4</v>
      </c>
      <c r="P182" s="38">
        <v>1</v>
      </c>
      <c r="Q182" s="14">
        <f t="shared" si="16"/>
        <v>16</v>
      </c>
      <c r="R182" s="12">
        <f t="shared" si="17"/>
        <v>10</v>
      </c>
      <c r="S182" s="126">
        <f t="shared" si="18"/>
        <v>13</v>
      </c>
      <c r="T182" s="114">
        <f t="shared" si="19"/>
        <v>6</v>
      </c>
      <c r="U182" s="15"/>
      <c r="V182" s="15" t="str">
        <f t="shared" si="20"/>
        <v/>
      </c>
      <c r="W182" s="15" t="str">
        <f t="shared" si="21"/>
        <v/>
      </c>
      <c r="X182" s="15" t="str">
        <f t="shared" si="22"/>
        <v/>
      </c>
      <c r="Y182" s="15">
        <f t="shared" si="23"/>
        <v>13</v>
      </c>
      <c r="Z182" s="127"/>
      <c r="AA182" s="127"/>
      <c r="AB182" s="127"/>
      <c r="AC182" s="127"/>
      <c r="AD182" s="127"/>
    </row>
    <row r="183" spans="1:30" s="129" customFormat="1" ht="75" x14ac:dyDescent="0.15">
      <c r="A183" s="99" t="s">
        <v>1145</v>
      </c>
      <c r="B183" s="99" t="s">
        <v>1857</v>
      </c>
      <c r="C183" s="99" t="s">
        <v>102</v>
      </c>
      <c r="D183" s="4" t="s">
        <v>30</v>
      </c>
      <c r="E183" s="4" t="s">
        <v>64</v>
      </c>
      <c r="F183" s="74">
        <v>29189764</v>
      </c>
      <c r="G183" s="43"/>
      <c r="H183" s="43"/>
      <c r="I183" s="49">
        <v>2</v>
      </c>
      <c r="J183" s="15">
        <v>1</v>
      </c>
      <c r="K183" s="49">
        <v>3</v>
      </c>
      <c r="L183" s="15">
        <v>1</v>
      </c>
      <c r="M183" s="49">
        <v>5</v>
      </c>
      <c r="N183" s="15">
        <v>3</v>
      </c>
      <c r="O183" s="49">
        <v>4</v>
      </c>
      <c r="P183" s="15">
        <v>5</v>
      </c>
      <c r="Q183" s="14">
        <f t="shared" si="16"/>
        <v>14</v>
      </c>
      <c r="R183" s="12">
        <f t="shared" si="17"/>
        <v>10</v>
      </c>
      <c r="S183" s="126">
        <f t="shared" si="18"/>
        <v>12</v>
      </c>
      <c r="T183" s="114">
        <f t="shared" si="19"/>
        <v>4</v>
      </c>
      <c r="U183" s="15"/>
      <c r="V183" s="15" t="str">
        <f t="shared" si="20"/>
        <v/>
      </c>
      <c r="W183" s="15" t="str">
        <f t="shared" si="21"/>
        <v/>
      </c>
      <c r="X183" s="15" t="str">
        <f t="shared" si="22"/>
        <v/>
      </c>
      <c r="Y183" s="15">
        <f t="shared" si="23"/>
        <v>12</v>
      </c>
    </row>
    <row r="184" spans="1:30" s="135" customFormat="1" ht="45" x14ac:dyDescent="0.15">
      <c r="A184" s="94" t="s">
        <v>793</v>
      </c>
      <c r="B184" s="94" t="s">
        <v>794</v>
      </c>
      <c r="C184" s="94" t="s">
        <v>795</v>
      </c>
      <c r="D184" s="12" t="s">
        <v>32</v>
      </c>
      <c r="E184" s="12" t="s">
        <v>64</v>
      </c>
      <c r="F184" s="12">
        <v>28053366</v>
      </c>
      <c r="G184" s="102"/>
      <c r="H184" s="102"/>
      <c r="I184" s="101">
        <v>2</v>
      </c>
      <c r="J184" s="38">
        <v>4</v>
      </c>
      <c r="K184" s="101">
        <v>3</v>
      </c>
      <c r="L184" s="38">
        <v>3</v>
      </c>
      <c r="M184" s="101">
        <v>0</v>
      </c>
      <c r="N184" s="38">
        <v>3</v>
      </c>
      <c r="O184" s="101">
        <v>2</v>
      </c>
      <c r="P184" s="38">
        <v>4</v>
      </c>
      <c r="Q184" s="14">
        <f t="shared" si="16"/>
        <v>7</v>
      </c>
      <c r="R184" s="12">
        <f t="shared" si="17"/>
        <v>14</v>
      </c>
      <c r="S184" s="126">
        <f t="shared" si="18"/>
        <v>10.5</v>
      </c>
      <c r="T184" s="114">
        <f t="shared" si="19"/>
        <v>7</v>
      </c>
      <c r="U184" s="15">
        <v>12</v>
      </c>
      <c r="V184" s="15">
        <f t="shared" si="20"/>
        <v>5</v>
      </c>
      <c r="W184" s="15">
        <f t="shared" si="21"/>
        <v>2</v>
      </c>
      <c r="X184" s="15">
        <f t="shared" si="22"/>
        <v>14</v>
      </c>
      <c r="Y184" s="15">
        <f t="shared" si="23"/>
        <v>13</v>
      </c>
      <c r="Z184" s="129"/>
      <c r="AA184" s="129"/>
      <c r="AB184" s="129"/>
      <c r="AC184" s="129"/>
      <c r="AD184" s="129"/>
    </row>
    <row r="185" spans="1:30" s="127" customFormat="1" ht="45" x14ac:dyDescent="0.15">
      <c r="A185" s="99" t="s">
        <v>910</v>
      </c>
      <c r="B185" s="99" t="s">
        <v>1865</v>
      </c>
      <c r="C185" s="99" t="s">
        <v>26</v>
      </c>
      <c r="D185" s="74" t="s">
        <v>22</v>
      </c>
      <c r="E185" s="74" t="s">
        <v>23</v>
      </c>
      <c r="F185" s="74">
        <v>29209410</v>
      </c>
      <c r="G185" s="115">
        <v>5</v>
      </c>
      <c r="H185" s="74">
        <v>5</v>
      </c>
      <c r="I185" s="115">
        <v>4</v>
      </c>
      <c r="J185" s="74">
        <v>4</v>
      </c>
      <c r="K185" s="119"/>
      <c r="L185" s="119"/>
      <c r="M185" s="115">
        <v>3</v>
      </c>
      <c r="N185" s="74">
        <v>3</v>
      </c>
      <c r="O185" s="115">
        <v>4</v>
      </c>
      <c r="P185" s="74">
        <v>3</v>
      </c>
      <c r="Q185" s="14">
        <f t="shared" si="16"/>
        <v>16</v>
      </c>
      <c r="R185" s="12">
        <f t="shared" si="17"/>
        <v>15</v>
      </c>
      <c r="S185" s="126">
        <f t="shared" si="18"/>
        <v>15.5</v>
      </c>
      <c r="T185" s="114">
        <f t="shared" si="19"/>
        <v>1</v>
      </c>
      <c r="U185" s="15"/>
      <c r="V185" s="15" t="str">
        <f t="shared" si="20"/>
        <v/>
      </c>
      <c r="W185" s="15" t="str">
        <f t="shared" si="21"/>
        <v/>
      </c>
      <c r="X185" s="15" t="str">
        <f t="shared" si="22"/>
        <v/>
      </c>
      <c r="Y185" s="15">
        <f t="shared" si="23"/>
        <v>15.5</v>
      </c>
      <c r="Z185" s="129"/>
      <c r="AA185" s="129"/>
      <c r="AB185" s="129"/>
      <c r="AC185" s="129"/>
      <c r="AD185" s="129"/>
    </row>
    <row r="186" spans="1:30" s="127" customFormat="1" ht="105" x14ac:dyDescent="0.15">
      <c r="A186" s="99" t="s">
        <v>1821</v>
      </c>
      <c r="B186" s="99" t="s">
        <v>1820</v>
      </c>
      <c r="C186" s="99" t="s">
        <v>1822</v>
      </c>
      <c r="D186" s="74" t="s">
        <v>30</v>
      </c>
      <c r="E186" s="4" t="s">
        <v>64</v>
      </c>
      <c r="F186" s="74">
        <v>29110667</v>
      </c>
      <c r="G186" s="43"/>
      <c r="H186" s="43"/>
      <c r="I186" s="42">
        <v>4</v>
      </c>
      <c r="J186" s="15">
        <v>3</v>
      </c>
      <c r="K186" s="42">
        <v>4</v>
      </c>
      <c r="L186" s="15">
        <v>4</v>
      </c>
      <c r="M186" s="42">
        <v>5</v>
      </c>
      <c r="N186" s="15">
        <v>5</v>
      </c>
      <c r="O186" s="42">
        <v>4</v>
      </c>
      <c r="P186" s="15">
        <v>5</v>
      </c>
      <c r="Q186" s="14">
        <f t="shared" si="16"/>
        <v>17</v>
      </c>
      <c r="R186" s="12">
        <f t="shared" si="17"/>
        <v>17</v>
      </c>
      <c r="S186" s="126">
        <f t="shared" si="18"/>
        <v>17</v>
      </c>
      <c r="T186" s="114">
        <f t="shared" si="19"/>
        <v>0</v>
      </c>
      <c r="U186" s="15"/>
      <c r="V186" s="15" t="str">
        <f t="shared" si="20"/>
        <v/>
      </c>
      <c r="W186" s="15" t="str">
        <f t="shared" si="21"/>
        <v/>
      </c>
      <c r="X186" s="15" t="str">
        <f t="shared" si="22"/>
        <v/>
      </c>
      <c r="Y186" s="15">
        <f t="shared" si="23"/>
        <v>17</v>
      </c>
      <c r="Z186" s="129"/>
      <c r="AA186" s="129"/>
      <c r="AB186" s="129"/>
      <c r="AC186" s="129"/>
      <c r="AD186" s="129"/>
    </row>
    <row r="187" spans="1:30" s="127" customFormat="1" ht="30" x14ac:dyDescent="0.15">
      <c r="A187" s="99" t="s">
        <v>1470</v>
      </c>
      <c r="B187" s="99" t="s">
        <v>1260</v>
      </c>
      <c r="C187" s="99" t="s">
        <v>1450</v>
      </c>
      <c r="D187" s="4" t="s">
        <v>32</v>
      </c>
      <c r="E187" s="4" t="s">
        <v>23</v>
      </c>
      <c r="F187" s="4"/>
      <c r="G187" s="50">
        <v>5</v>
      </c>
      <c r="H187" s="38">
        <v>4</v>
      </c>
      <c r="I187" s="50">
        <v>0</v>
      </c>
      <c r="J187" s="38">
        <v>1</v>
      </c>
      <c r="K187" s="53"/>
      <c r="L187" s="53"/>
      <c r="M187" s="50">
        <v>3</v>
      </c>
      <c r="N187" s="38">
        <v>4</v>
      </c>
      <c r="O187" s="50">
        <v>4</v>
      </c>
      <c r="P187" s="38">
        <v>3</v>
      </c>
      <c r="Q187" s="14">
        <f t="shared" si="16"/>
        <v>12</v>
      </c>
      <c r="R187" s="12">
        <f t="shared" si="17"/>
        <v>12</v>
      </c>
      <c r="S187" s="126">
        <f t="shared" si="18"/>
        <v>12</v>
      </c>
      <c r="T187" s="114">
        <f t="shared" si="19"/>
        <v>0</v>
      </c>
      <c r="U187" s="38"/>
      <c r="V187" s="15" t="str">
        <f t="shared" si="20"/>
        <v/>
      </c>
      <c r="W187" s="15" t="str">
        <f t="shared" si="21"/>
        <v/>
      </c>
      <c r="X187" s="15" t="str">
        <f t="shared" si="22"/>
        <v/>
      </c>
      <c r="Y187" s="15">
        <f t="shared" si="23"/>
        <v>12</v>
      </c>
    </row>
    <row r="188" spans="1:30" s="127" customFormat="1" ht="60" x14ac:dyDescent="0.15">
      <c r="A188" s="92" t="s">
        <v>526</v>
      </c>
      <c r="B188" s="92" t="s">
        <v>527</v>
      </c>
      <c r="C188" s="92" t="s">
        <v>1385</v>
      </c>
      <c r="D188" s="4" t="s">
        <v>22</v>
      </c>
      <c r="E188" s="4" t="s">
        <v>64</v>
      </c>
      <c r="F188" s="4">
        <v>28254598</v>
      </c>
      <c r="G188" s="53"/>
      <c r="H188" s="53"/>
      <c r="I188" s="50">
        <v>3</v>
      </c>
      <c r="J188" s="38">
        <v>4</v>
      </c>
      <c r="K188" s="50">
        <v>0</v>
      </c>
      <c r="L188" s="38">
        <v>0</v>
      </c>
      <c r="M188" s="50">
        <v>3</v>
      </c>
      <c r="N188" s="38">
        <v>0</v>
      </c>
      <c r="O188" s="50">
        <v>0</v>
      </c>
      <c r="P188" s="38">
        <v>1</v>
      </c>
      <c r="Q188" s="14">
        <f t="shared" si="16"/>
        <v>6</v>
      </c>
      <c r="R188" s="12">
        <f t="shared" si="17"/>
        <v>5</v>
      </c>
      <c r="S188" s="126">
        <f t="shared" si="18"/>
        <v>5.5</v>
      </c>
      <c r="T188" s="114">
        <f t="shared" si="19"/>
        <v>1</v>
      </c>
      <c r="U188" s="15"/>
      <c r="V188" s="15" t="str">
        <f t="shared" si="20"/>
        <v/>
      </c>
      <c r="W188" s="15" t="str">
        <f t="shared" si="21"/>
        <v/>
      </c>
      <c r="X188" s="15" t="str">
        <f t="shared" si="22"/>
        <v/>
      </c>
      <c r="Y188" s="15">
        <f t="shared" si="23"/>
        <v>5.5</v>
      </c>
    </row>
    <row r="189" spans="1:30" s="127" customFormat="1" ht="60" x14ac:dyDescent="0.15">
      <c r="A189" s="92" t="s">
        <v>396</v>
      </c>
      <c r="B189" s="92" t="s">
        <v>1947</v>
      </c>
      <c r="C189" s="92" t="s">
        <v>397</v>
      </c>
      <c r="D189" s="4" t="s">
        <v>22</v>
      </c>
      <c r="E189" s="4" t="s">
        <v>23</v>
      </c>
      <c r="F189" s="4">
        <v>27654867</v>
      </c>
      <c r="G189" s="14">
        <v>5</v>
      </c>
      <c r="H189" s="12">
        <v>4</v>
      </c>
      <c r="I189" s="106">
        <v>2</v>
      </c>
      <c r="J189" s="12">
        <v>3</v>
      </c>
      <c r="K189" s="40"/>
      <c r="L189" s="40"/>
      <c r="M189" s="14">
        <v>5</v>
      </c>
      <c r="N189" s="12">
        <v>4</v>
      </c>
      <c r="O189" s="14">
        <v>4</v>
      </c>
      <c r="P189" s="12">
        <v>4</v>
      </c>
      <c r="Q189" s="14">
        <f t="shared" si="16"/>
        <v>16</v>
      </c>
      <c r="R189" s="12">
        <f t="shared" si="17"/>
        <v>15</v>
      </c>
      <c r="S189" s="126">
        <f t="shared" si="18"/>
        <v>15.5</v>
      </c>
      <c r="T189" s="114">
        <f t="shared" si="19"/>
        <v>1</v>
      </c>
      <c r="U189" s="15"/>
      <c r="V189" s="15" t="str">
        <f t="shared" si="20"/>
        <v/>
      </c>
      <c r="W189" s="15" t="str">
        <f t="shared" si="21"/>
        <v/>
      </c>
      <c r="X189" s="15" t="str">
        <f t="shared" si="22"/>
        <v/>
      </c>
      <c r="Y189" s="15">
        <f t="shared" si="23"/>
        <v>15.5</v>
      </c>
    </row>
    <row r="190" spans="1:30" s="127" customFormat="1" ht="45" x14ac:dyDescent="0.15">
      <c r="A190" s="95" t="s">
        <v>999</v>
      </c>
      <c r="B190" s="95" t="s">
        <v>1000</v>
      </c>
      <c r="C190" s="95" t="s">
        <v>167</v>
      </c>
      <c r="D190" s="57" t="s">
        <v>30</v>
      </c>
      <c r="E190" s="57" t="s">
        <v>64</v>
      </c>
      <c r="F190" s="58">
        <v>28296466</v>
      </c>
      <c r="G190" s="53"/>
      <c r="H190" s="53"/>
      <c r="I190" s="157">
        <v>4</v>
      </c>
      <c r="J190" s="61">
        <v>4</v>
      </c>
      <c r="K190" s="157">
        <v>3</v>
      </c>
      <c r="L190" s="61">
        <v>3</v>
      </c>
      <c r="M190" s="157">
        <v>5</v>
      </c>
      <c r="N190" s="61">
        <v>3</v>
      </c>
      <c r="O190" s="157">
        <v>5</v>
      </c>
      <c r="P190" s="61">
        <v>4</v>
      </c>
      <c r="Q190" s="14">
        <f t="shared" si="16"/>
        <v>17</v>
      </c>
      <c r="R190" s="12">
        <f t="shared" si="17"/>
        <v>14</v>
      </c>
      <c r="S190" s="126">
        <f t="shared" si="18"/>
        <v>15.5</v>
      </c>
      <c r="T190" s="114">
        <f t="shared" si="19"/>
        <v>3</v>
      </c>
      <c r="U190" s="15"/>
      <c r="V190" s="15" t="str">
        <f t="shared" si="20"/>
        <v/>
      </c>
      <c r="W190" s="15" t="str">
        <f t="shared" si="21"/>
        <v/>
      </c>
      <c r="X190" s="15" t="str">
        <f t="shared" si="22"/>
        <v/>
      </c>
      <c r="Y190" s="15">
        <f t="shared" si="23"/>
        <v>15.5</v>
      </c>
    </row>
    <row r="191" spans="1:30" s="127" customFormat="1" ht="60" x14ac:dyDescent="0.15">
      <c r="A191" s="92" t="s">
        <v>1586</v>
      </c>
      <c r="B191" s="92" t="s">
        <v>1585</v>
      </c>
      <c r="C191" s="92" t="s">
        <v>253</v>
      </c>
      <c r="D191" s="4" t="s">
        <v>30</v>
      </c>
      <c r="E191" s="4" t="s">
        <v>23</v>
      </c>
      <c r="F191" s="4">
        <v>28567278</v>
      </c>
      <c r="G191" s="14">
        <v>5</v>
      </c>
      <c r="H191" s="12">
        <v>5</v>
      </c>
      <c r="I191" s="14">
        <v>5</v>
      </c>
      <c r="J191" s="12">
        <v>5</v>
      </c>
      <c r="K191" s="40"/>
      <c r="L191" s="40"/>
      <c r="M191" s="14">
        <v>3</v>
      </c>
      <c r="N191" s="12">
        <v>4</v>
      </c>
      <c r="O191" s="14">
        <v>1</v>
      </c>
      <c r="P191" s="12">
        <v>4</v>
      </c>
      <c r="Q191" s="14">
        <f t="shared" si="16"/>
        <v>14</v>
      </c>
      <c r="R191" s="12">
        <f t="shared" si="17"/>
        <v>18</v>
      </c>
      <c r="S191" s="126">
        <f t="shared" si="18"/>
        <v>16</v>
      </c>
      <c r="T191" s="114">
        <f t="shared" si="19"/>
        <v>4</v>
      </c>
      <c r="U191" s="15"/>
      <c r="V191" s="15" t="str">
        <f t="shared" si="20"/>
        <v/>
      </c>
      <c r="W191" s="15" t="str">
        <f t="shared" si="21"/>
        <v/>
      </c>
      <c r="X191" s="15" t="str">
        <f t="shared" si="22"/>
        <v/>
      </c>
      <c r="Y191" s="15">
        <f t="shared" si="23"/>
        <v>16</v>
      </c>
    </row>
    <row r="192" spans="1:30" s="127" customFormat="1" ht="45" x14ac:dyDescent="0.15">
      <c r="A192" s="92" t="s">
        <v>482</v>
      </c>
      <c r="B192" s="92" t="s">
        <v>483</v>
      </c>
      <c r="C192" s="92" t="s">
        <v>479</v>
      </c>
      <c r="D192" s="4" t="s">
        <v>32</v>
      </c>
      <c r="E192" s="4" t="s">
        <v>64</v>
      </c>
      <c r="F192" s="4">
        <v>28110986</v>
      </c>
      <c r="G192" s="40"/>
      <c r="H192" s="40"/>
      <c r="I192" s="14">
        <v>4</v>
      </c>
      <c r="J192" s="12">
        <v>1</v>
      </c>
      <c r="K192" s="14">
        <v>4</v>
      </c>
      <c r="L192" s="12">
        <v>2</v>
      </c>
      <c r="M192" s="14">
        <v>2</v>
      </c>
      <c r="N192" s="12">
        <v>3</v>
      </c>
      <c r="O192" s="14">
        <v>3</v>
      </c>
      <c r="P192" s="12">
        <v>1</v>
      </c>
      <c r="Q192" s="14">
        <f t="shared" si="16"/>
        <v>13</v>
      </c>
      <c r="R192" s="12">
        <f t="shared" si="17"/>
        <v>7</v>
      </c>
      <c r="S192" s="126">
        <f t="shared" si="18"/>
        <v>10</v>
      </c>
      <c r="T192" s="114">
        <f t="shared" si="19"/>
        <v>6</v>
      </c>
      <c r="U192" s="15"/>
      <c r="V192" s="15" t="str">
        <f t="shared" si="20"/>
        <v/>
      </c>
      <c r="W192" s="15" t="str">
        <f t="shared" si="21"/>
        <v/>
      </c>
      <c r="X192" s="15" t="str">
        <f t="shared" si="22"/>
        <v/>
      </c>
      <c r="Y192" s="15">
        <f t="shared" si="23"/>
        <v>10</v>
      </c>
    </row>
    <row r="193" spans="1:30" s="127" customFormat="1" ht="90" x14ac:dyDescent="0.15">
      <c r="A193" s="112" t="s">
        <v>854</v>
      </c>
      <c r="B193" s="112" t="s">
        <v>1741</v>
      </c>
      <c r="C193" s="92" t="s">
        <v>95</v>
      </c>
      <c r="D193" s="58" t="s">
        <v>30</v>
      </c>
      <c r="E193" s="58" t="s">
        <v>64</v>
      </c>
      <c r="F193" s="58">
        <v>28877163</v>
      </c>
      <c r="G193" s="53"/>
      <c r="H193" s="53"/>
      <c r="I193" s="157">
        <v>3</v>
      </c>
      <c r="J193" s="62">
        <v>3</v>
      </c>
      <c r="K193" s="157">
        <v>4</v>
      </c>
      <c r="L193" s="62">
        <v>4</v>
      </c>
      <c r="M193" s="157">
        <v>3</v>
      </c>
      <c r="N193" s="62">
        <v>4</v>
      </c>
      <c r="O193" s="157">
        <v>1</v>
      </c>
      <c r="P193" s="62">
        <v>2</v>
      </c>
      <c r="Q193" s="14">
        <f t="shared" si="16"/>
        <v>11</v>
      </c>
      <c r="R193" s="12">
        <f t="shared" si="17"/>
        <v>13</v>
      </c>
      <c r="S193" s="126">
        <f t="shared" si="18"/>
        <v>12</v>
      </c>
      <c r="T193" s="114">
        <f t="shared" si="19"/>
        <v>2</v>
      </c>
      <c r="U193" s="15"/>
      <c r="V193" s="15" t="str">
        <f t="shared" si="20"/>
        <v/>
      </c>
      <c r="W193" s="15" t="str">
        <f t="shared" si="21"/>
        <v/>
      </c>
      <c r="X193" s="15" t="str">
        <f t="shared" si="22"/>
        <v/>
      </c>
      <c r="Y193" s="15">
        <f t="shared" si="23"/>
        <v>12</v>
      </c>
    </row>
    <row r="194" spans="1:30" s="127" customFormat="1" ht="45" x14ac:dyDescent="0.15">
      <c r="A194" s="92" t="s">
        <v>854</v>
      </c>
      <c r="B194" s="92" t="s">
        <v>855</v>
      </c>
      <c r="C194" s="92" t="s">
        <v>856</v>
      </c>
      <c r="D194" s="4" t="s">
        <v>32</v>
      </c>
      <c r="E194" s="4" t="s">
        <v>23</v>
      </c>
      <c r="F194" s="4">
        <v>29220133</v>
      </c>
      <c r="G194" s="50">
        <v>5</v>
      </c>
      <c r="H194" s="38">
        <v>3</v>
      </c>
      <c r="I194" s="104">
        <v>1</v>
      </c>
      <c r="J194" s="38">
        <v>0</v>
      </c>
      <c r="K194" s="53"/>
      <c r="L194" s="53"/>
      <c r="M194" s="50">
        <v>5</v>
      </c>
      <c r="N194" s="38">
        <v>3</v>
      </c>
      <c r="O194" s="50">
        <v>5</v>
      </c>
      <c r="P194" s="38">
        <v>1</v>
      </c>
      <c r="Q194" s="14">
        <f t="shared" si="16"/>
        <v>16</v>
      </c>
      <c r="R194" s="12">
        <f t="shared" si="17"/>
        <v>7</v>
      </c>
      <c r="S194" s="126">
        <f t="shared" si="18"/>
        <v>11.5</v>
      </c>
      <c r="T194" s="114">
        <f t="shared" si="19"/>
        <v>9</v>
      </c>
      <c r="U194" s="15">
        <v>8</v>
      </c>
      <c r="V194" s="15">
        <f t="shared" si="20"/>
        <v>8</v>
      </c>
      <c r="W194" s="15">
        <f t="shared" si="21"/>
        <v>1</v>
      </c>
      <c r="X194" s="15">
        <f t="shared" si="22"/>
        <v>7</v>
      </c>
      <c r="Y194" s="15">
        <f t="shared" si="23"/>
        <v>7.5</v>
      </c>
    </row>
    <row r="195" spans="1:30" s="127" customFormat="1" ht="75" x14ac:dyDescent="0.15">
      <c r="A195" s="92" t="s">
        <v>896</v>
      </c>
      <c r="B195" s="92" t="s">
        <v>1666</v>
      </c>
      <c r="C195" s="92" t="s">
        <v>157</v>
      </c>
      <c r="D195" s="4" t="s">
        <v>30</v>
      </c>
      <c r="E195" s="4" t="s">
        <v>64</v>
      </c>
      <c r="F195" s="4">
        <v>28711861</v>
      </c>
      <c r="G195" s="40"/>
      <c r="H195" s="40"/>
      <c r="I195" s="106">
        <v>3</v>
      </c>
      <c r="J195" s="12">
        <v>3</v>
      </c>
      <c r="K195" s="14">
        <v>3</v>
      </c>
      <c r="L195" s="12">
        <v>3</v>
      </c>
      <c r="M195" s="14">
        <v>5</v>
      </c>
      <c r="N195" s="12">
        <v>5</v>
      </c>
      <c r="O195" s="14">
        <v>3</v>
      </c>
      <c r="P195" s="12">
        <v>3</v>
      </c>
      <c r="Q195" s="14">
        <f t="shared" ref="Q195:Q203" si="24">G195+I195+K195+M195+O195</f>
        <v>14</v>
      </c>
      <c r="R195" s="12">
        <f t="shared" ref="R195:R203" si="25">H195+J195+L195+N195+P195</f>
        <v>14</v>
      </c>
      <c r="S195" s="126">
        <f t="shared" ref="S195:S258" si="26">AVERAGE(Q195,R195)</f>
        <v>14</v>
      </c>
      <c r="T195" s="114">
        <f t="shared" ref="T195:T258" si="27">ABS(Q195-R195)</f>
        <v>0</v>
      </c>
      <c r="U195" s="15"/>
      <c r="V195" s="15" t="str">
        <f t="shared" ref="V195:V258" si="28">IF(U195="","",ABS(U195-Q195))</f>
        <v/>
      </c>
      <c r="W195" s="15" t="str">
        <f t="shared" ref="W195:W258" si="29">IF(U195="","",ABS(U195-R195))</f>
        <v/>
      </c>
      <c r="X195" s="15" t="str">
        <f t="shared" ref="X195:X258" si="30">IF(AND(ISNUMBER(V195),ISNUMBER(W195)),IF(V195&lt;=W195,Q195,R195),"")</f>
        <v/>
      </c>
      <c r="Y195" s="15">
        <f t="shared" ref="Y195:Y258" si="31">IF(U195="",S195,AVERAGE(X195,U195))</f>
        <v>14</v>
      </c>
    </row>
    <row r="196" spans="1:30" s="128" customFormat="1" ht="75" x14ac:dyDescent="0.15">
      <c r="A196" s="92" t="s">
        <v>685</v>
      </c>
      <c r="B196" s="92" t="s">
        <v>686</v>
      </c>
      <c r="C196" s="92" t="s">
        <v>687</v>
      </c>
      <c r="D196" s="4" t="s">
        <v>22</v>
      </c>
      <c r="E196" s="4" t="s">
        <v>23</v>
      </c>
      <c r="F196" s="4">
        <v>28334465</v>
      </c>
      <c r="G196" s="50">
        <v>5</v>
      </c>
      <c r="H196" s="38">
        <v>5</v>
      </c>
      <c r="I196" s="50">
        <v>2</v>
      </c>
      <c r="J196" s="38">
        <v>2</v>
      </c>
      <c r="K196" s="53"/>
      <c r="L196" s="53"/>
      <c r="M196" s="50">
        <v>3</v>
      </c>
      <c r="N196" s="38">
        <v>5</v>
      </c>
      <c r="O196" s="50">
        <v>1</v>
      </c>
      <c r="P196" s="38">
        <v>4</v>
      </c>
      <c r="Q196" s="14">
        <f t="shared" si="24"/>
        <v>11</v>
      </c>
      <c r="R196" s="12">
        <f t="shared" si="25"/>
        <v>16</v>
      </c>
      <c r="S196" s="126">
        <f t="shared" si="26"/>
        <v>13.5</v>
      </c>
      <c r="T196" s="114">
        <f t="shared" si="27"/>
        <v>5</v>
      </c>
      <c r="U196" s="15"/>
      <c r="V196" s="15" t="str">
        <f t="shared" si="28"/>
        <v/>
      </c>
      <c r="W196" s="15" t="str">
        <f t="shared" si="29"/>
        <v/>
      </c>
      <c r="X196" s="15" t="str">
        <f t="shared" si="30"/>
        <v/>
      </c>
      <c r="Y196" s="15">
        <f t="shared" si="31"/>
        <v>13.5</v>
      </c>
    </row>
    <row r="197" spans="1:30" s="127" customFormat="1" ht="75" x14ac:dyDescent="0.15">
      <c r="A197" s="92" t="s">
        <v>248</v>
      </c>
      <c r="B197" s="92" t="s">
        <v>1602</v>
      </c>
      <c r="C197" s="92" t="s">
        <v>249</v>
      </c>
      <c r="D197" s="4" t="s">
        <v>30</v>
      </c>
      <c r="E197" s="4" t="s">
        <v>64</v>
      </c>
      <c r="F197" s="4">
        <v>28582541</v>
      </c>
      <c r="G197" s="40"/>
      <c r="H197" s="40"/>
      <c r="I197" s="14">
        <v>4</v>
      </c>
      <c r="J197" s="12">
        <v>4</v>
      </c>
      <c r="K197" s="14">
        <v>3</v>
      </c>
      <c r="L197" s="12">
        <v>4</v>
      </c>
      <c r="M197" s="14">
        <v>1</v>
      </c>
      <c r="N197" s="12">
        <v>2</v>
      </c>
      <c r="O197" s="14">
        <v>0</v>
      </c>
      <c r="P197" s="12">
        <v>1</v>
      </c>
      <c r="Q197" s="14">
        <f t="shared" si="24"/>
        <v>8</v>
      </c>
      <c r="R197" s="12">
        <f t="shared" si="25"/>
        <v>11</v>
      </c>
      <c r="S197" s="126">
        <f t="shared" si="26"/>
        <v>9.5</v>
      </c>
      <c r="T197" s="114">
        <f t="shared" si="27"/>
        <v>3</v>
      </c>
      <c r="U197" s="15"/>
      <c r="V197" s="15" t="str">
        <f t="shared" si="28"/>
        <v/>
      </c>
      <c r="W197" s="15" t="str">
        <f t="shared" si="29"/>
        <v/>
      </c>
      <c r="X197" s="15" t="str">
        <f t="shared" si="30"/>
        <v/>
      </c>
      <c r="Y197" s="15">
        <f t="shared" si="31"/>
        <v>9.5</v>
      </c>
    </row>
    <row r="198" spans="1:30" s="127" customFormat="1" ht="45" x14ac:dyDescent="0.15">
      <c r="A198" s="99" t="s">
        <v>1771</v>
      </c>
      <c r="B198" s="99" t="s">
        <v>911</v>
      </c>
      <c r="C198" s="99" t="s">
        <v>791</v>
      </c>
      <c r="D198" s="74" t="s">
        <v>30</v>
      </c>
      <c r="E198" s="74" t="s">
        <v>23</v>
      </c>
      <c r="F198" s="74">
        <v>28978650</v>
      </c>
      <c r="G198" s="115">
        <v>5</v>
      </c>
      <c r="H198" s="74">
        <v>4</v>
      </c>
      <c r="I198" s="115">
        <v>3</v>
      </c>
      <c r="J198" s="74">
        <v>4</v>
      </c>
      <c r="K198" s="119"/>
      <c r="L198" s="119"/>
      <c r="M198" s="115">
        <v>5</v>
      </c>
      <c r="N198" s="74">
        <v>4</v>
      </c>
      <c r="O198" s="115">
        <v>5</v>
      </c>
      <c r="P198" s="74">
        <v>5</v>
      </c>
      <c r="Q198" s="14">
        <f t="shared" si="24"/>
        <v>18</v>
      </c>
      <c r="R198" s="12">
        <f t="shared" si="25"/>
        <v>17</v>
      </c>
      <c r="S198" s="126">
        <f t="shared" si="26"/>
        <v>17.5</v>
      </c>
      <c r="T198" s="114">
        <f t="shared" si="27"/>
        <v>1</v>
      </c>
      <c r="U198" s="15"/>
      <c r="V198" s="15" t="str">
        <f t="shared" si="28"/>
        <v/>
      </c>
      <c r="W198" s="15" t="str">
        <f t="shared" si="29"/>
        <v/>
      </c>
      <c r="X198" s="15" t="str">
        <f t="shared" si="30"/>
        <v/>
      </c>
      <c r="Y198" s="15">
        <f t="shared" si="31"/>
        <v>17.5</v>
      </c>
    </row>
    <row r="199" spans="1:30" s="127" customFormat="1" ht="45" x14ac:dyDescent="0.15">
      <c r="A199" s="92" t="s">
        <v>932</v>
      </c>
      <c r="B199" s="92" t="s">
        <v>1556</v>
      </c>
      <c r="C199" s="100" t="s">
        <v>1948</v>
      </c>
      <c r="D199" s="4" t="s">
        <v>30</v>
      </c>
      <c r="E199" s="4" t="s">
        <v>64</v>
      </c>
      <c r="F199" s="41">
        <v>28169507</v>
      </c>
      <c r="G199" s="53"/>
      <c r="H199" s="53"/>
      <c r="I199" s="50">
        <v>3</v>
      </c>
      <c r="J199" s="38">
        <v>4</v>
      </c>
      <c r="K199" s="50">
        <v>2</v>
      </c>
      <c r="L199" s="38">
        <v>4</v>
      </c>
      <c r="M199" s="50">
        <v>2</v>
      </c>
      <c r="N199" s="38">
        <v>3</v>
      </c>
      <c r="O199" s="50">
        <v>3</v>
      </c>
      <c r="P199" s="38">
        <v>3</v>
      </c>
      <c r="Q199" s="14">
        <f t="shared" si="24"/>
        <v>10</v>
      </c>
      <c r="R199" s="12">
        <f t="shared" si="25"/>
        <v>14</v>
      </c>
      <c r="S199" s="126">
        <f t="shared" si="26"/>
        <v>12</v>
      </c>
      <c r="T199" s="114">
        <f t="shared" si="27"/>
        <v>4</v>
      </c>
      <c r="U199" s="15"/>
      <c r="V199" s="15" t="str">
        <f t="shared" si="28"/>
        <v/>
      </c>
      <c r="W199" s="15" t="str">
        <f t="shared" si="29"/>
        <v/>
      </c>
      <c r="X199" s="15" t="str">
        <f t="shared" si="30"/>
        <v/>
      </c>
      <c r="Y199" s="15">
        <f t="shared" si="31"/>
        <v>12</v>
      </c>
    </row>
    <row r="200" spans="1:30" s="127" customFormat="1" ht="75" x14ac:dyDescent="0.15">
      <c r="A200" s="92" t="s">
        <v>484</v>
      </c>
      <c r="B200" s="92" t="s">
        <v>1562</v>
      </c>
      <c r="C200" s="92" t="s">
        <v>95</v>
      </c>
      <c r="D200" s="4" t="s">
        <v>30</v>
      </c>
      <c r="E200" s="4" t="s">
        <v>64</v>
      </c>
      <c r="F200" s="4">
        <v>28464021</v>
      </c>
      <c r="G200" s="40"/>
      <c r="H200" s="40"/>
      <c r="I200" s="14">
        <v>4</v>
      </c>
      <c r="J200" s="12">
        <v>4</v>
      </c>
      <c r="K200" s="14">
        <v>4</v>
      </c>
      <c r="L200" s="12">
        <v>4</v>
      </c>
      <c r="M200" s="14">
        <v>4</v>
      </c>
      <c r="N200" s="12">
        <v>3</v>
      </c>
      <c r="O200" s="14">
        <v>3</v>
      </c>
      <c r="P200" s="12">
        <v>4</v>
      </c>
      <c r="Q200" s="14">
        <f t="shared" si="24"/>
        <v>15</v>
      </c>
      <c r="R200" s="12">
        <f t="shared" si="25"/>
        <v>15</v>
      </c>
      <c r="S200" s="126">
        <f t="shared" si="26"/>
        <v>15</v>
      </c>
      <c r="T200" s="114">
        <f t="shared" si="27"/>
        <v>0</v>
      </c>
      <c r="U200" s="15"/>
      <c r="V200" s="15" t="str">
        <f t="shared" si="28"/>
        <v/>
      </c>
      <c r="W200" s="15" t="str">
        <f t="shared" si="29"/>
        <v/>
      </c>
      <c r="X200" s="15" t="str">
        <f t="shared" si="30"/>
        <v/>
      </c>
      <c r="Y200" s="15">
        <f t="shared" si="31"/>
        <v>15</v>
      </c>
      <c r="Z200" s="128"/>
      <c r="AA200" s="128"/>
      <c r="AB200" s="128"/>
      <c r="AC200" s="128"/>
      <c r="AD200" s="128"/>
    </row>
    <row r="201" spans="1:30" s="127" customFormat="1" ht="105" x14ac:dyDescent="0.15">
      <c r="A201" s="92" t="s">
        <v>1656</v>
      </c>
      <c r="B201" s="92" t="s">
        <v>158</v>
      </c>
      <c r="C201" s="92" t="s">
        <v>159</v>
      </c>
      <c r="D201" s="4" t="s">
        <v>30</v>
      </c>
      <c r="E201" s="4" t="s">
        <v>64</v>
      </c>
      <c r="F201" s="4">
        <v>28701838</v>
      </c>
      <c r="G201" s="40"/>
      <c r="H201" s="40"/>
      <c r="I201" s="14">
        <v>3</v>
      </c>
      <c r="J201" s="12">
        <v>4</v>
      </c>
      <c r="K201" s="14">
        <v>3</v>
      </c>
      <c r="L201" s="12">
        <v>3</v>
      </c>
      <c r="M201" s="14">
        <v>1</v>
      </c>
      <c r="N201" s="12">
        <v>4</v>
      </c>
      <c r="O201" s="14">
        <v>0</v>
      </c>
      <c r="P201" s="12">
        <v>5</v>
      </c>
      <c r="Q201" s="14">
        <f t="shared" si="24"/>
        <v>7</v>
      </c>
      <c r="R201" s="12">
        <f t="shared" si="25"/>
        <v>16</v>
      </c>
      <c r="S201" s="126">
        <f t="shared" si="26"/>
        <v>11.5</v>
      </c>
      <c r="T201" s="114">
        <f t="shared" si="27"/>
        <v>9</v>
      </c>
      <c r="U201" s="15">
        <v>14</v>
      </c>
      <c r="V201" s="15">
        <f t="shared" si="28"/>
        <v>7</v>
      </c>
      <c r="W201" s="15">
        <f t="shared" si="29"/>
        <v>2</v>
      </c>
      <c r="X201" s="15">
        <f t="shared" si="30"/>
        <v>16</v>
      </c>
      <c r="Y201" s="15">
        <f t="shared" si="31"/>
        <v>15</v>
      </c>
    </row>
    <row r="202" spans="1:30" s="127" customFormat="1" ht="105" x14ac:dyDescent="0.15">
      <c r="A202" s="92" t="s">
        <v>690</v>
      </c>
      <c r="B202" s="92" t="s">
        <v>691</v>
      </c>
      <c r="C202" s="92" t="s">
        <v>692</v>
      </c>
      <c r="D202" s="4" t="s">
        <v>30</v>
      </c>
      <c r="E202" s="4" t="s">
        <v>23</v>
      </c>
      <c r="F202" s="4">
        <v>28291721</v>
      </c>
      <c r="G202" s="50">
        <v>5</v>
      </c>
      <c r="H202" s="38">
        <v>5</v>
      </c>
      <c r="I202" s="50">
        <v>4</v>
      </c>
      <c r="J202" s="38">
        <v>2</v>
      </c>
      <c r="K202" s="53"/>
      <c r="L202" s="53"/>
      <c r="M202" s="50">
        <v>4</v>
      </c>
      <c r="N202" s="38">
        <v>5</v>
      </c>
      <c r="O202" s="50">
        <v>4</v>
      </c>
      <c r="P202" s="38">
        <v>5</v>
      </c>
      <c r="Q202" s="14">
        <f t="shared" si="24"/>
        <v>17</v>
      </c>
      <c r="R202" s="12">
        <f t="shared" si="25"/>
        <v>17</v>
      </c>
      <c r="S202" s="126">
        <f t="shared" si="26"/>
        <v>17</v>
      </c>
      <c r="T202" s="114">
        <f t="shared" si="27"/>
        <v>0</v>
      </c>
      <c r="U202" s="15"/>
      <c r="V202" s="15" t="str">
        <f t="shared" si="28"/>
        <v/>
      </c>
      <c r="W202" s="15" t="str">
        <f t="shared" si="29"/>
        <v/>
      </c>
      <c r="X202" s="15" t="str">
        <f t="shared" si="30"/>
        <v/>
      </c>
      <c r="Y202" s="15">
        <f t="shared" si="31"/>
        <v>17</v>
      </c>
    </row>
    <row r="203" spans="1:30" s="127" customFormat="1" ht="45" x14ac:dyDescent="0.15">
      <c r="A203" s="92" t="s">
        <v>108</v>
      </c>
      <c r="B203" s="92" t="s">
        <v>109</v>
      </c>
      <c r="C203" s="92" t="s">
        <v>110</v>
      </c>
      <c r="D203" s="4" t="s">
        <v>30</v>
      </c>
      <c r="E203" s="4" t="s">
        <v>64</v>
      </c>
      <c r="F203" s="4">
        <v>28737863</v>
      </c>
      <c r="G203" s="40"/>
      <c r="H203" s="40"/>
      <c r="I203" s="14">
        <v>4</v>
      </c>
      <c r="J203" s="12">
        <v>4</v>
      </c>
      <c r="K203" s="14">
        <v>4</v>
      </c>
      <c r="L203" s="12">
        <v>4</v>
      </c>
      <c r="M203" s="14">
        <v>3</v>
      </c>
      <c r="N203" s="12">
        <v>3</v>
      </c>
      <c r="O203" s="14">
        <v>1</v>
      </c>
      <c r="P203" s="12">
        <v>1</v>
      </c>
      <c r="Q203" s="14">
        <f t="shared" si="24"/>
        <v>12</v>
      </c>
      <c r="R203" s="12">
        <f t="shared" si="25"/>
        <v>12</v>
      </c>
      <c r="S203" s="126">
        <f t="shared" si="26"/>
        <v>12</v>
      </c>
      <c r="T203" s="114">
        <f t="shared" si="27"/>
        <v>0</v>
      </c>
      <c r="U203" s="15"/>
      <c r="V203" s="15" t="str">
        <f t="shared" si="28"/>
        <v/>
      </c>
      <c r="W203" s="15" t="str">
        <f t="shared" si="29"/>
        <v/>
      </c>
      <c r="X203" s="15" t="str">
        <f t="shared" si="30"/>
        <v/>
      </c>
      <c r="Y203" s="15">
        <f t="shared" si="31"/>
        <v>12</v>
      </c>
    </row>
    <row r="204" spans="1:30" s="127" customFormat="1" ht="60" x14ac:dyDescent="0.15">
      <c r="A204" s="99" t="s">
        <v>912</v>
      </c>
      <c r="B204" s="99" t="s">
        <v>913</v>
      </c>
      <c r="C204" s="99" t="s">
        <v>984</v>
      </c>
      <c r="D204" s="74" t="s">
        <v>30</v>
      </c>
      <c r="E204" s="74" t="s">
        <v>23</v>
      </c>
      <c r="F204" s="74">
        <v>29225945</v>
      </c>
      <c r="G204" s="115">
        <v>4</v>
      </c>
      <c r="H204" s="74">
        <v>5</v>
      </c>
      <c r="I204" s="115">
        <v>3</v>
      </c>
      <c r="J204" s="74">
        <v>3</v>
      </c>
      <c r="K204" s="119"/>
      <c r="L204" s="119"/>
      <c r="M204" s="115">
        <v>3</v>
      </c>
      <c r="N204" s="74">
        <v>3</v>
      </c>
      <c r="O204" s="115">
        <v>4</v>
      </c>
      <c r="P204" s="74">
        <v>5</v>
      </c>
      <c r="Q204" s="14">
        <f>G204+I204+K205+M204+O204</f>
        <v>14</v>
      </c>
      <c r="R204" s="12">
        <f>H204+J204+L205+N204+P204</f>
        <v>19</v>
      </c>
      <c r="S204" s="126">
        <f t="shared" si="26"/>
        <v>16.5</v>
      </c>
      <c r="T204" s="114">
        <f t="shared" si="27"/>
        <v>5</v>
      </c>
      <c r="U204" s="15"/>
      <c r="V204" s="15" t="str">
        <f t="shared" si="28"/>
        <v/>
      </c>
      <c r="W204" s="15" t="str">
        <f t="shared" si="29"/>
        <v/>
      </c>
      <c r="X204" s="15" t="str">
        <f t="shared" si="30"/>
        <v/>
      </c>
      <c r="Y204" s="15">
        <f t="shared" si="31"/>
        <v>16.5</v>
      </c>
    </row>
    <row r="205" spans="1:30" s="127" customFormat="1" ht="45" x14ac:dyDescent="0.15">
      <c r="A205" s="112" t="s">
        <v>1739</v>
      </c>
      <c r="B205" s="112" t="s">
        <v>1740</v>
      </c>
      <c r="C205" s="112" t="s">
        <v>701</v>
      </c>
      <c r="D205" s="58" t="s">
        <v>32</v>
      </c>
      <c r="E205" s="58" t="s">
        <v>64</v>
      </c>
      <c r="F205" s="58">
        <v>28876675</v>
      </c>
      <c r="G205" s="53"/>
      <c r="H205" s="53"/>
      <c r="I205" s="157">
        <v>2</v>
      </c>
      <c r="J205" s="62">
        <v>3</v>
      </c>
      <c r="K205" s="157">
        <v>0</v>
      </c>
      <c r="L205" s="62">
        <v>3</v>
      </c>
      <c r="M205" s="157">
        <v>1</v>
      </c>
      <c r="N205" s="62">
        <v>0</v>
      </c>
      <c r="O205" s="157">
        <v>1</v>
      </c>
      <c r="P205" s="62">
        <v>1</v>
      </c>
      <c r="Q205" s="14">
        <f t="shared" ref="Q205:Q268" si="32">G205+I205+K205+M205+O205</f>
        <v>4</v>
      </c>
      <c r="R205" s="12">
        <f t="shared" ref="R205:R268" si="33">H205+J205+L205+N205+P205</f>
        <v>7</v>
      </c>
      <c r="S205" s="126">
        <f t="shared" si="26"/>
        <v>5.5</v>
      </c>
      <c r="T205" s="114">
        <f t="shared" si="27"/>
        <v>3</v>
      </c>
      <c r="U205" s="15"/>
      <c r="V205" s="15" t="str">
        <f t="shared" si="28"/>
        <v/>
      </c>
      <c r="W205" s="15" t="str">
        <f t="shared" si="29"/>
        <v/>
      </c>
      <c r="X205" s="15" t="str">
        <f t="shared" si="30"/>
        <v/>
      </c>
      <c r="Y205" s="15">
        <f t="shared" si="31"/>
        <v>5.5</v>
      </c>
    </row>
    <row r="206" spans="1:30" s="128" customFormat="1" ht="75" x14ac:dyDescent="0.15">
      <c r="A206" s="92" t="s">
        <v>388</v>
      </c>
      <c r="B206" s="92" t="s">
        <v>1445</v>
      </c>
      <c r="C206" s="92" t="s">
        <v>389</v>
      </c>
      <c r="D206" s="4" t="s">
        <v>30</v>
      </c>
      <c r="E206" s="4" t="s">
        <v>23</v>
      </c>
      <c r="F206" s="4">
        <v>26864235</v>
      </c>
      <c r="G206" s="14">
        <v>4</v>
      </c>
      <c r="H206" s="12">
        <v>3</v>
      </c>
      <c r="I206" s="14">
        <v>1</v>
      </c>
      <c r="J206" s="12">
        <v>0</v>
      </c>
      <c r="K206" s="40"/>
      <c r="L206" s="40"/>
      <c r="M206" s="14">
        <v>3</v>
      </c>
      <c r="N206" s="12">
        <v>2</v>
      </c>
      <c r="O206" s="14">
        <v>3</v>
      </c>
      <c r="P206" s="12">
        <v>3</v>
      </c>
      <c r="Q206" s="14">
        <f t="shared" si="32"/>
        <v>11</v>
      </c>
      <c r="R206" s="12">
        <f t="shared" si="33"/>
        <v>8</v>
      </c>
      <c r="S206" s="126">
        <f t="shared" si="26"/>
        <v>9.5</v>
      </c>
      <c r="T206" s="114">
        <f t="shared" si="27"/>
        <v>3</v>
      </c>
      <c r="U206" s="15"/>
      <c r="V206" s="15" t="str">
        <f t="shared" si="28"/>
        <v/>
      </c>
      <c r="W206" s="15" t="str">
        <f t="shared" si="29"/>
        <v/>
      </c>
      <c r="X206" s="15" t="str">
        <f t="shared" si="30"/>
        <v/>
      </c>
      <c r="Y206" s="15">
        <f t="shared" si="31"/>
        <v>9.5</v>
      </c>
      <c r="Z206" s="127"/>
      <c r="AA206" s="127"/>
      <c r="AB206" s="127"/>
      <c r="AC206" s="127"/>
      <c r="AD206" s="127"/>
    </row>
    <row r="207" spans="1:30" s="127" customFormat="1" ht="45" x14ac:dyDescent="0.15">
      <c r="A207" s="94" t="s">
        <v>717</v>
      </c>
      <c r="B207" s="92" t="s">
        <v>1149</v>
      </c>
      <c r="C207" s="92" t="s">
        <v>718</v>
      </c>
      <c r="D207" s="4" t="s">
        <v>30</v>
      </c>
      <c r="E207" s="4" t="s">
        <v>64</v>
      </c>
      <c r="F207" s="4">
        <v>28854879</v>
      </c>
      <c r="G207" s="53"/>
      <c r="H207" s="53"/>
      <c r="I207" s="50">
        <v>2</v>
      </c>
      <c r="J207" s="38">
        <v>1</v>
      </c>
      <c r="K207" s="50">
        <v>4</v>
      </c>
      <c r="L207" s="38">
        <v>4</v>
      </c>
      <c r="M207" s="50">
        <v>3</v>
      </c>
      <c r="N207" s="38">
        <v>5</v>
      </c>
      <c r="O207" s="50">
        <v>3</v>
      </c>
      <c r="P207" s="38">
        <v>4</v>
      </c>
      <c r="Q207" s="14">
        <f t="shared" si="32"/>
        <v>12</v>
      </c>
      <c r="R207" s="12">
        <f t="shared" si="33"/>
        <v>14</v>
      </c>
      <c r="S207" s="126">
        <f t="shared" si="26"/>
        <v>13</v>
      </c>
      <c r="T207" s="114">
        <f t="shared" si="27"/>
        <v>2</v>
      </c>
      <c r="U207" s="15"/>
      <c r="V207" s="15" t="str">
        <f t="shared" si="28"/>
        <v/>
      </c>
      <c r="W207" s="15" t="str">
        <f t="shared" si="29"/>
        <v/>
      </c>
      <c r="X207" s="15" t="str">
        <f t="shared" si="30"/>
        <v/>
      </c>
      <c r="Y207" s="15">
        <f t="shared" si="31"/>
        <v>13</v>
      </c>
    </row>
    <row r="208" spans="1:30" s="127" customFormat="1" ht="60" x14ac:dyDescent="0.15">
      <c r="A208" s="92" t="s">
        <v>897</v>
      </c>
      <c r="B208" s="92" t="s">
        <v>1949</v>
      </c>
      <c r="C208" s="92" t="s">
        <v>1806</v>
      </c>
      <c r="D208" s="4" t="s">
        <v>30</v>
      </c>
      <c r="E208" s="4" t="s">
        <v>64</v>
      </c>
      <c r="F208" s="4">
        <v>29073796</v>
      </c>
      <c r="G208" s="53"/>
      <c r="H208" s="53"/>
      <c r="I208" s="50">
        <v>4</v>
      </c>
      <c r="J208" s="38">
        <v>4</v>
      </c>
      <c r="K208" s="166">
        <v>4</v>
      </c>
      <c r="L208" s="38">
        <v>4</v>
      </c>
      <c r="M208" s="101">
        <v>5</v>
      </c>
      <c r="N208" s="38">
        <v>3</v>
      </c>
      <c r="O208" s="101">
        <v>5</v>
      </c>
      <c r="P208" s="38">
        <v>1</v>
      </c>
      <c r="Q208" s="14">
        <f t="shared" si="32"/>
        <v>18</v>
      </c>
      <c r="R208" s="12">
        <f t="shared" si="33"/>
        <v>12</v>
      </c>
      <c r="S208" s="126">
        <f t="shared" si="26"/>
        <v>15</v>
      </c>
      <c r="T208" s="114">
        <f t="shared" si="27"/>
        <v>6</v>
      </c>
      <c r="U208" s="15">
        <v>10</v>
      </c>
      <c r="V208" s="15">
        <f t="shared" si="28"/>
        <v>8</v>
      </c>
      <c r="W208" s="15">
        <f t="shared" si="29"/>
        <v>2</v>
      </c>
      <c r="X208" s="15">
        <f t="shared" si="30"/>
        <v>12</v>
      </c>
      <c r="Y208" s="15">
        <f t="shared" si="31"/>
        <v>11</v>
      </c>
      <c r="Z208" s="128"/>
      <c r="AA208" s="128"/>
      <c r="AB208" s="128"/>
      <c r="AC208" s="128"/>
      <c r="AD208" s="128"/>
    </row>
    <row r="209" spans="1:30" s="127" customFormat="1" ht="60" x14ac:dyDescent="0.15">
      <c r="A209" s="94" t="s">
        <v>511</v>
      </c>
      <c r="B209" s="94" t="s">
        <v>512</v>
      </c>
      <c r="C209" s="94" t="s">
        <v>513</v>
      </c>
      <c r="D209" s="12" t="s">
        <v>30</v>
      </c>
      <c r="E209" s="4" t="s">
        <v>64</v>
      </c>
      <c r="F209" s="4">
        <v>28272069</v>
      </c>
      <c r="G209" s="53"/>
      <c r="H209" s="53"/>
      <c r="I209" s="50">
        <v>3</v>
      </c>
      <c r="J209" s="38">
        <v>3</v>
      </c>
      <c r="K209" s="50">
        <v>4</v>
      </c>
      <c r="L209" s="38">
        <v>4</v>
      </c>
      <c r="M209" s="50">
        <v>5</v>
      </c>
      <c r="N209" s="38">
        <v>3</v>
      </c>
      <c r="O209" s="50">
        <v>2</v>
      </c>
      <c r="P209" s="38">
        <v>1</v>
      </c>
      <c r="Q209" s="14">
        <f t="shared" si="32"/>
        <v>14</v>
      </c>
      <c r="R209" s="12">
        <f t="shared" si="33"/>
        <v>11</v>
      </c>
      <c r="S209" s="126">
        <f t="shared" si="26"/>
        <v>12.5</v>
      </c>
      <c r="T209" s="114">
        <f t="shared" si="27"/>
        <v>3</v>
      </c>
      <c r="U209" s="38"/>
      <c r="V209" s="15" t="str">
        <f t="shared" si="28"/>
        <v/>
      </c>
      <c r="W209" s="15" t="str">
        <f t="shared" si="29"/>
        <v/>
      </c>
      <c r="X209" s="15" t="str">
        <f t="shared" si="30"/>
        <v/>
      </c>
      <c r="Y209" s="15">
        <f t="shared" si="31"/>
        <v>12.5</v>
      </c>
    </row>
    <row r="210" spans="1:30" s="127" customFormat="1" ht="45" x14ac:dyDescent="0.15">
      <c r="A210" s="94" t="s">
        <v>933</v>
      </c>
      <c r="B210" s="94" t="s">
        <v>934</v>
      </c>
      <c r="C210" s="94" t="s">
        <v>99</v>
      </c>
      <c r="D210" s="12" t="s">
        <v>30</v>
      </c>
      <c r="E210" s="4" t="s">
        <v>64</v>
      </c>
      <c r="F210" s="47">
        <v>29118002</v>
      </c>
      <c r="G210" s="53"/>
      <c r="H210" s="53"/>
      <c r="I210" s="50">
        <v>3</v>
      </c>
      <c r="J210" s="38">
        <v>4</v>
      </c>
      <c r="K210" s="50">
        <v>4</v>
      </c>
      <c r="L210" s="38">
        <v>4</v>
      </c>
      <c r="M210" s="50">
        <v>5</v>
      </c>
      <c r="N210" s="38">
        <v>5</v>
      </c>
      <c r="O210" s="50">
        <v>3</v>
      </c>
      <c r="P210" s="38">
        <v>5</v>
      </c>
      <c r="Q210" s="14">
        <f t="shared" si="32"/>
        <v>15</v>
      </c>
      <c r="R210" s="12">
        <f t="shared" si="33"/>
        <v>18</v>
      </c>
      <c r="S210" s="126">
        <f t="shared" si="26"/>
        <v>16.5</v>
      </c>
      <c r="T210" s="114">
        <f t="shared" si="27"/>
        <v>3</v>
      </c>
      <c r="U210" s="15"/>
      <c r="V210" s="15" t="str">
        <f t="shared" si="28"/>
        <v/>
      </c>
      <c r="W210" s="15" t="str">
        <f t="shared" si="29"/>
        <v/>
      </c>
      <c r="X210" s="15" t="str">
        <f t="shared" si="30"/>
        <v/>
      </c>
      <c r="Y210" s="15">
        <f t="shared" si="31"/>
        <v>16.5</v>
      </c>
    </row>
    <row r="211" spans="1:30" s="127" customFormat="1" ht="75" x14ac:dyDescent="0.15">
      <c r="A211" s="92" t="s">
        <v>1499</v>
      </c>
      <c r="B211" s="92" t="s">
        <v>1880</v>
      </c>
      <c r="C211" s="92" t="s">
        <v>298</v>
      </c>
      <c r="D211" s="4" t="s">
        <v>22</v>
      </c>
      <c r="E211" s="4" t="s">
        <v>64</v>
      </c>
      <c r="F211" s="4">
        <v>29248587</v>
      </c>
      <c r="G211" s="40"/>
      <c r="H211" s="40"/>
      <c r="I211" s="14">
        <v>2</v>
      </c>
      <c r="J211" s="38">
        <v>4</v>
      </c>
      <c r="K211" s="14">
        <v>4</v>
      </c>
      <c r="L211" s="38">
        <v>4</v>
      </c>
      <c r="M211" s="14">
        <v>3</v>
      </c>
      <c r="N211" s="38">
        <v>4</v>
      </c>
      <c r="O211" s="14">
        <v>3</v>
      </c>
      <c r="P211" s="38">
        <v>4</v>
      </c>
      <c r="Q211" s="14">
        <f t="shared" si="32"/>
        <v>12</v>
      </c>
      <c r="R211" s="12">
        <f t="shared" si="33"/>
        <v>16</v>
      </c>
      <c r="S211" s="126">
        <f t="shared" si="26"/>
        <v>14</v>
      </c>
      <c r="T211" s="114">
        <f t="shared" si="27"/>
        <v>4</v>
      </c>
      <c r="U211" s="38"/>
      <c r="V211" s="15" t="str">
        <f t="shared" si="28"/>
        <v/>
      </c>
      <c r="W211" s="15" t="str">
        <f t="shared" si="29"/>
        <v/>
      </c>
      <c r="X211" s="15" t="str">
        <f t="shared" si="30"/>
        <v/>
      </c>
      <c r="Y211" s="15">
        <f t="shared" si="31"/>
        <v>14</v>
      </c>
    </row>
    <row r="212" spans="1:30" s="127" customFormat="1" ht="75" x14ac:dyDescent="0.15">
      <c r="A212" s="95" t="s">
        <v>1001</v>
      </c>
      <c r="B212" s="95" t="s">
        <v>1002</v>
      </c>
      <c r="C212" s="95" t="s">
        <v>26</v>
      </c>
      <c r="D212" s="57" t="s">
        <v>22</v>
      </c>
      <c r="E212" s="57" t="s">
        <v>64</v>
      </c>
      <c r="F212" s="58">
        <v>29299054</v>
      </c>
      <c r="G212" s="53"/>
      <c r="H212" s="53"/>
      <c r="I212" s="157">
        <v>3</v>
      </c>
      <c r="J212" s="61">
        <v>2</v>
      </c>
      <c r="K212" s="157">
        <v>4</v>
      </c>
      <c r="L212" s="61">
        <v>4</v>
      </c>
      <c r="M212" s="157">
        <v>5</v>
      </c>
      <c r="N212" s="61">
        <v>4</v>
      </c>
      <c r="O212" s="157">
        <v>1</v>
      </c>
      <c r="P212" s="61">
        <v>2</v>
      </c>
      <c r="Q212" s="14">
        <f t="shared" si="32"/>
        <v>13</v>
      </c>
      <c r="R212" s="12">
        <f t="shared" si="33"/>
        <v>12</v>
      </c>
      <c r="S212" s="126">
        <f t="shared" si="26"/>
        <v>12.5</v>
      </c>
      <c r="T212" s="114">
        <f t="shared" si="27"/>
        <v>1</v>
      </c>
      <c r="U212" s="15"/>
      <c r="V212" s="15" t="str">
        <f t="shared" si="28"/>
        <v/>
      </c>
      <c r="W212" s="15" t="str">
        <f t="shared" si="29"/>
        <v/>
      </c>
      <c r="X212" s="15" t="str">
        <f t="shared" si="30"/>
        <v/>
      </c>
      <c r="Y212" s="15">
        <f t="shared" si="31"/>
        <v>12.5</v>
      </c>
    </row>
    <row r="213" spans="1:30" s="127" customFormat="1" ht="45" x14ac:dyDescent="0.15">
      <c r="A213" s="92" t="s">
        <v>1182</v>
      </c>
      <c r="B213" s="92" t="s">
        <v>1668</v>
      </c>
      <c r="C213" s="92" t="s">
        <v>1669</v>
      </c>
      <c r="D213" s="4" t="s">
        <v>32</v>
      </c>
      <c r="E213" s="4" t="s">
        <v>23</v>
      </c>
      <c r="F213" s="4">
        <v>28715361</v>
      </c>
      <c r="G213" s="50">
        <v>5</v>
      </c>
      <c r="H213" s="75">
        <v>4</v>
      </c>
      <c r="I213" s="50">
        <v>4</v>
      </c>
      <c r="J213" s="75">
        <v>4</v>
      </c>
      <c r="K213" s="53"/>
      <c r="L213" s="53"/>
      <c r="M213" s="50">
        <v>5</v>
      </c>
      <c r="N213" s="75">
        <v>5</v>
      </c>
      <c r="O213" s="50">
        <v>5</v>
      </c>
      <c r="P213" s="75">
        <v>5</v>
      </c>
      <c r="Q213" s="14">
        <f t="shared" si="32"/>
        <v>19</v>
      </c>
      <c r="R213" s="12">
        <f t="shared" si="33"/>
        <v>18</v>
      </c>
      <c r="S213" s="126">
        <f t="shared" si="26"/>
        <v>18.5</v>
      </c>
      <c r="T213" s="114">
        <f t="shared" si="27"/>
        <v>1</v>
      </c>
      <c r="U213" s="15"/>
      <c r="V213" s="15" t="str">
        <f t="shared" si="28"/>
        <v/>
      </c>
      <c r="W213" s="15" t="str">
        <f t="shared" si="29"/>
        <v/>
      </c>
      <c r="X213" s="15" t="str">
        <f t="shared" si="30"/>
        <v/>
      </c>
      <c r="Y213" s="15">
        <f t="shared" si="31"/>
        <v>18.5</v>
      </c>
    </row>
    <row r="214" spans="1:30" s="127" customFormat="1" ht="60" x14ac:dyDescent="0.15">
      <c r="A214" s="92" t="s">
        <v>935</v>
      </c>
      <c r="B214" s="92" t="s">
        <v>936</v>
      </c>
      <c r="C214" s="92" t="s">
        <v>1950</v>
      </c>
      <c r="D214" s="4" t="s">
        <v>30</v>
      </c>
      <c r="E214" s="4" t="s">
        <v>64</v>
      </c>
      <c r="F214" s="41">
        <v>27474757</v>
      </c>
      <c r="G214" s="53"/>
      <c r="H214" s="53"/>
      <c r="I214" s="50">
        <v>3</v>
      </c>
      <c r="J214" s="38">
        <v>3</v>
      </c>
      <c r="K214" s="50">
        <v>3</v>
      </c>
      <c r="L214" s="38">
        <v>2</v>
      </c>
      <c r="M214" s="50">
        <v>5</v>
      </c>
      <c r="N214" s="38">
        <v>5</v>
      </c>
      <c r="O214" s="50">
        <v>4</v>
      </c>
      <c r="P214" s="38">
        <v>4</v>
      </c>
      <c r="Q214" s="14">
        <f t="shared" si="32"/>
        <v>15</v>
      </c>
      <c r="R214" s="12">
        <f t="shared" si="33"/>
        <v>14</v>
      </c>
      <c r="S214" s="126">
        <f t="shared" si="26"/>
        <v>14.5</v>
      </c>
      <c r="T214" s="114">
        <f t="shared" si="27"/>
        <v>1</v>
      </c>
      <c r="U214" s="15"/>
      <c r="V214" s="15" t="str">
        <f t="shared" si="28"/>
        <v/>
      </c>
      <c r="W214" s="15" t="str">
        <f t="shared" si="29"/>
        <v/>
      </c>
      <c r="X214" s="15" t="str">
        <f t="shared" si="30"/>
        <v/>
      </c>
      <c r="Y214" s="15">
        <f t="shared" si="31"/>
        <v>14.5</v>
      </c>
      <c r="Z214" s="134"/>
      <c r="AA214" s="134"/>
      <c r="AB214" s="134"/>
      <c r="AC214" s="134"/>
      <c r="AD214" s="134"/>
    </row>
    <row r="215" spans="1:30" s="127" customFormat="1" ht="60" x14ac:dyDescent="0.15">
      <c r="A215" s="94" t="s">
        <v>43</v>
      </c>
      <c r="B215" s="94" t="s">
        <v>49</v>
      </c>
      <c r="C215" s="92" t="s">
        <v>50</v>
      </c>
      <c r="D215" s="4" t="s">
        <v>32</v>
      </c>
      <c r="E215" s="4" t="s">
        <v>23</v>
      </c>
      <c r="F215" s="4">
        <v>28741005</v>
      </c>
      <c r="G215" s="14">
        <v>5</v>
      </c>
      <c r="H215" s="12">
        <v>4</v>
      </c>
      <c r="I215" s="14">
        <v>0</v>
      </c>
      <c r="J215" s="12">
        <v>1</v>
      </c>
      <c r="K215" s="40"/>
      <c r="L215" s="40"/>
      <c r="M215" s="14">
        <v>5</v>
      </c>
      <c r="N215" s="12">
        <v>3</v>
      </c>
      <c r="O215" s="14">
        <v>3</v>
      </c>
      <c r="P215" s="12">
        <v>1</v>
      </c>
      <c r="Q215" s="14">
        <f t="shared" si="32"/>
        <v>13</v>
      </c>
      <c r="R215" s="12">
        <f t="shared" si="33"/>
        <v>9</v>
      </c>
      <c r="S215" s="126">
        <f t="shared" si="26"/>
        <v>11</v>
      </c>
      <c r="T215" s="114">
        <f t="shared" si="27"/>
        <v>4</v>
      </c>
      <c r="U215" s="4"/>
      <c r="V215" s="15" t="str">
        <f t="shared" si="28"/>
        <v/>
      </c>
      <c r="W215" s="15" t="str">
        <f t="shared" si="29"/>
        <v/>
      </c>
      <c r="X215" s="15" t="str">
        <f t="shared" si="30"/>
        <v/>
      </c>
      <c r="Y215" s="15">
        <f t="shared" si="31"/>
        <v>11</v>
      </c>
      <c r="Z215" s="128"/>
      <c r="AA215" s="128"/>
      <c r="AB215" s="128"/>
      <c r="AC215" s="128"/>
      <c r="AD215" s="128"/>
    </row>
    <row r="216" spans="1:30" s="134" customFormat="1" ht="60" x14ac:dyDescent="0.15">
      <c r="A216" s="92" t="s">
        <v>611</v>
      </c>
      <c r="B216" s="92" t="s">
        <v>612</v>
      </c>
      <c r="C216" s="92" t="s">
        <v>613</v>
      </c>
      <c r="D216" s="4" t="s">
        <v>30</v>
      </c>
      <c r="E216" s="4" t="s">
        <v>64</v>
      </c>
      <c r="F216" s="4">
        <v>28360930</v>
      </c>
      <c r="G216" s="53"/>
      <c r="H216" s="53"/>
      <c r="I216" s="50">
        <v>4</v>
      </c>
      <c r="J216" s="38">
        <v>4</v>
      </c>
      <c r="K216" s="50">
        <v>4</v>
      </c>
      <c r="L216" s="38">
        <v>4</v>
      </c>
      <c r="M216" s="50">
        <v>5</v>
      </c>
      <c r="N216" s="38">
        <v>5</v>
      </c>
      <c r="O216" s="50">
        <v>4</v>
      </c>
      <c r="P216" s="38">
        <v>3</v>
      </c>
      <c r="Q216" s="14">
        <f t="shared" si="32"/>
        <v>17</v>
      </c>
      <c r="R216" s="12">
        <f t="shared" si="33"/>
        <v>16</v>
      </c>
      <c r="S216" s="126">
        <f t="shared" si="26"/>
        <v>16.5</v>
      </c>
      <c r="T216" s="114">
        <f t="shared" si="27"/>
        <v>1</v>
      </c>
      <c r="U216" s="15"/>
      <c r="V216" s="15" t="str">
        <f t="shared" si="28"/>
        <v/>
      </c>
      <c r="W216" s="15" t="str">
        <f t="shared" si="29"/>
        <v/>
      </c>
      <c r="X216" s="15" t="str">
        <f t="shared" si="30"/>
        <v/>
      </c>
      <c r="Y216" s="15">
        <f t="shared" si="31"/>
        <v>16.5</v>
      </c>
      <c r="Z216" s="127"/>
      <c r="AA216" s="127"/>
      <c r="AB216" s="127"/>
      <c r="AC216" s="127"/>
      <c r="AD216" s="127"/>
    </row>
    <row r="217" spans="1:30" s="134" customFormat="1" ht="75" x14ac:dyDescent="0.15">
      <c r="A217" s="92" t="s">
        <v>1184</v>
      </c>
      <c r="B217" s="92" t="s">
        <v>1872</v>
      </c>
      <c r="C217" s="92" t="s">
        <v>714</v>
      </c>
      <c r="D217" s="4" t="s">
        <v>30</v>
      </c>
      <c r="E217" s="4" t="s">
        <v>23</v>
      </c>
      <c r="F217" s="4">
        <v>29234355</v>
      </c>
      <c r="G217" s="50">
        <v>5</v>
      </c>
      <c r="H217" s="75">
        <v>5</v>
      </c>
      <c r="I217" s="50">
        <v>4</v>
      </c>
      <c r="J217" s="75">
        <v>4</v>
      </c>
      <c r="K217" s="53"/>
      <c r="L217" s="53"/>
      <c r="M217" s="50">
        <v>4</v>
      </c>
      <c r="N217" s="75">
        <v>4</v>
      </c>
      <c r="O217" s="50">
        <v>4</v>
      </c>
      <c r="P217" s="75">
        <v>4</v>
      </c>
      <c r="Q217" s="14">
        <f t="shared" si="32"/>
        <v>17</v>
      </c>
      <c r="R217" s="12">
        <f t="shared" si="33"/>
        <v>17</v>
      </c>
      <c r="S217" s="126">
        <f t="shared" si="26"/>
        <v>17</v>
      </c>
      <c r="T217" s="114">
        <f t="shared" si="27"/>
        <v>0</v>
      </c>
      <c r="U217" s="15"/>
      <c r="V217" s="15" t="str">
        <f t="shared" si="28"/>
        <v/>
      </c>
      <c r="W217" s="15" t="str">
        <f t="shared" si="29"/>
        <v/>
      </c>
      <c r="X217" s="15" t="str">
        <f t="shared" si="30"/>
        <v/>
      </c>
      <c r="Y217" s="15">
        <f t="shared" si="31"/>
        <v>17</v>
      </c>
      <c r="Z217" s="127"/>
      <c r="AA217" s="127"/>
      <c r="AB217" s="127"/>
      <c r="AC217" s="127"/>
      <c r="AD217" s="127"/>
    </row>
    <row r="218" spans="1:30" s="127" customFormat="1" ht="60" x14ac:dyDescent="0.15">
      <c r="A218" s="99" t="s">
        <v>914</v>
      </c>
      <c r="B218" s="99" t="s">
        <v>915</v>
      </c>
      <c r="C218" s="99" t="s">
        <v>1277</v>
      </c>
      <c r="D218" s="74" t="s">
        <v>30</v>
      </c>
      <c r="E218" s="74" t="s">
        <v>23</v>
      </c>
      <c r="F218" s="74">
        <v>27816986</v>
      </c>
      <c r="G218" s="115">
        <v>3</v>
      </c>
      <c r="H218" s="74">
        <v>5</v>
      </c>
      <c r="I218" s="115">
        <v>0</v>
      </c>
      <c r="J218" s="74">
        <v>1</v>
      </c>
      <c r="K218" s="119"/>
      <c r="L218" s="119"/>
      <c r="M218" s="115">
        <v>3</v>
      </c>
      <c r="N218" s="74">
        <v>5</v>
      </c>
      <c r="O218" s="115">
        <v>3</v>
      </c>
      <c r="P218" s="74">
        <v>5</v>
      </c>
      <c r="Q218" s="14">
        <f t="shared" si="32"/>
        <v>9</v>
      </c>
      <c r="R218" s="12">
        <f t="shared" si="33"/>
        <v>16</v>
      </c>
      <c r="S218" s="126">
        <f t="shared" si="26"/>
        <v>12.5</v>
      </c>
      <c r="T218" s="114">
        <f t="shared" si="27"/>
        <v>7</v>
      </c>
      <c r="U218" s="15">
        <v>13</v>
      </c>
      <c r="V218" s="15">
        <f t="shared" si="28"/>
        <v>4</v>
      </c>
      <c r="W218" s="15">
        <f t="shared" si="29"/>
        <v>3</v>
      </c>
      <c r="X218" s="15">
        <f t="shared" si="30"/>
        <v>16</v>
      </c>
      <c r="Y218" s="15">
        <f t="shared" si="31"/>
        <v>14.5</v>
      </c>
    </row>
    <row r="219" spans="1:30" s="128" customFormat="1" ht="60" x14ac:dyDescent="0.15">
      <c r="A219" s="92" t="s">
        <v>160</v>
      </c>
      <c r="B219" s="92" t="s">
        <v>161</v>
      </c>
      <c r="C219" s="92" t="s">
        <v>114</v>
      </c>
      <c r="D219" s="4" t="s">
        <v>30</v>
      </c>
      <c r="E219" s="4" t="s">
        <v>64</v>
      </c>
      <c r="F219" s="4">
        <v>28695092</v>
      </c>
      <c r="G219" s="40"/>
      <c r="H219" s="40"/>
      <c r="I219" s="14">
        <v>4</v>
      </c>
      <c r="J219" s="12">
        <v>3</v>
      </c>
      <c r="K219" s="14">
        <v>3</v>
      </c>
      <c r="L219" s="12">
        <v>3</v>
      </c>
      <c r="M219" s="14">
        <v>4</v>
      </c>
      <c r="N219" s="12">
        <v>4</v>
      </c>
      <c r="O219" s="14">
        <v>4</v>
      </c>
      <c r="P219" s="12">
        <v>3</v>
      </c>
      <c r="Q219" s="14">
        <f t="shared" si="32"/>
        <v>15</v>
      </c>
      <c r="R219" s="12">
        <f t="shared" si="33"/>
        <v>13</v>
      </c>
      <c r="S219" s="126">
        <f t="shared" si="26"/>
        <v>14</v>
      </c>
      <c r="T219" s="114">
        <f t="shared" si="27"/>
        <v>2</v>
      </c>
      <c r="U219" s="15"/>
      <c r="V219" s="15" t="str">
        <f t="shared" si="28"/>
        <v/>
      </c>
      <c r="W219" s="15" t="str">
        <f t="shared" si="29"/>
        <v/>
      </c>
      <c r="X219" s="15" t="str">
        <f t="shared" si="30"/>
        <v/>
      </c>
      <c r="Y219" s="15">
        <f t="shared" si="31"/>
        <v>14</v>
      </c>
      <c r="Z219" s="127"/>
      <c r="AA219" s="127"/>
      <c r="AB219" s="127"/>
      <c r="AC219" s="127"/>
      <c r="AD219" s="127"/>
    </row>
    <row r="220" spans="1:30" s="127" customFormat="1" ht="75" x14ac:dyDescent="0.15">
      <c r="A220" s="94" t="s">
        <v>1364</v>
      </c>
      <c r="B220" s="94" t="s">
        <v>1365</v>
      </c>
      <c r="C220" s="94" t="s">
        <v>208</v>
      </c>
      <c r="D220" s="12" t="s">
        <v>30</v>
      </c>
      <c r="E220" s="4" t="s">
        <v>64</v>
      </c>
      <c r="F220" s="4">
        <v>28405807</v>
      </c>
      <c r="G220" s="53"/>
      <c r="H220" s="53"/>
      <c r="I220" s="50">
        <v>3</v>
      </c>
      <c r="J220" s="38">
        <v>3</v>
      </c>
      <c r="K220" s="50">
        <v>3</v>
      </c>
      <c r="L220" s="38">
        <v>3</v>
      </c>
      <c r="M220" s="50">
        <v>3</v>
      </c>
      <c r="N220" s="38">
        <v>3</v>
      </c>
      <c r="O220" s="50">
        <v>4</v>
      </c>
      <c r="P220" s="38">
        <v>5</v>
      </c>
      <c r="Q220" s="14">
        <f t="shared" si="32"/>
        <v>13</v>
      </c>
      <c r="R220" s="12">
        <f t="shared" si="33"/>
        <v>14</v>
      </c>
      <c r="S220" s="126">
        <f t="shared" si="26"/>
        <v>13.5</v>
      </c>
      <c r="T220" s="114">
        <f t="shared" si="27"/>
        <v>1</v>
      </c>
      <c r="U220" s="15"/>
      <c r="V220" s="15" t="str">
        <f t="shared" si="28"/>
        <v/>
      </c>
      <c r="W220" s="15" t="str">
        <f t="shared" si="29"/>
        <v/>
      </c>
      <c r="X220" s="15" t="str">
        <f t="shared" si="30"/>
        <v/>
      </c>
      <c r="Y220" s="15">
        <f t="shared" si="31"/>
        <v>13.5</v>
      </c>
    </row>
    <row r="221" spans="1:30" s="127" customFormat="1" ht="60" x14ac:dyDescent="0.15">
      <c r="A221" s="92" t="s">
        <v>250</v>
      </c>
      <c r="B221" s="92" t="s">
        <v>251</v>
      </c>
      <c r="C221" s="92" t="s">
        <v>244</v>
      </c>
      <c r="D221" s="4" t="s">
        <v>30</v>
      </c>
      <c r="E221" s="4" t="s">
        <v>64</v>
      </c>
      <c r="F221" s="4">
        <v>28663360</v>
      </c>
      <c r="G221" s="40"/>
      <c r="H221" s="40"/>
      <c r="I221" s="14">
        <v>3</v>
      </c>
      <c r="J221" s="12">
        <v>3</v>
      </c>
      <c r="K221" s="14">
        <v>4</v>
      </c>
      <c r="L221" s="166">
        <v>4</v>
      </c>
      <c r="M221" s="14">
        <v>3</v>
      </c>
      <c r="N221" s="12">
        <v>3</v>
      </c>
      <c r="O221" s="14">
        <v>1</v>
      </c>
      <c r="P221" s="12">
        <v>1</v>
      </c>
      <c r="Q221" s="14">
        <f t="shared" si="32"/>
        <v>11</v>
      </c>
      <c r="R221" s="12">
        <f t="shared" si="33"/>
        <v>11</v>
      </c>
      <c r="S221" s="126">
        <f t="shared" si="26"/>
        <v>11</v>
      </c>
      <c r="T221" s="114">
        <f t="shared" si="27"/>
        <v>0</v>
      </c>
      <c r="U221" s="15"/>
      <c r="V221" s="15" t="str">
        <f t="shared" si="28"/>
        <v/>
      </c>
      <c r="W221" s="15" t="str">
        <f t="shared" si="29"/>
        <v/>
      </c>
      <c r="X221" s="15" t="str">
        <f t="shared" si="30"/>
        <v/>
      </c>
      <c r="Y221" s="15">
        <f t="shared" si="31"/>
        <v>11</v>
      </c>
    </row>
    <row r="222" spans="1:30" s="127" customFormat="1" ht="60" x14ac:dyDescent="0.15">
      <c r="A222" s="92" t="s">
        <v>252</v>
      </c>
      <c r="B222" s="92" t="s">
        <v>1587</v>
      </c>
      <c r="C222" s="92" t="s">
        <v>253</v>
      </c>
      <c r="D222" s="4" t="s">
        <v>30</v>
      </c>
      <c r="E222" s="4" t="s">
        <v>64</v>
      </c>
      <c r="F222" s="4">
        <v>28567280</v>
      </c>
      <c r="G222" s="40"/>
      <c r="H222" s="40"/>
      <c r="I222" s="14">
        <v>3</v>
      </c>
      <c r="J222" s="12">
        <v>3</v>
      </c>
      <c r="K222" s="14">
        <v>3</v>
      </c>
      <c r="L222" s="12">
        <v>4</v>
      </c>
      <c r="M222" s="14">
        <v>4</v>
      </c>
      <c r="N222" s="12">
        <v>5</v>
      </c>
      <c r="O222" s="14">
        <v>2</v>
      </c>
      <c r="P222" s="12">
        <v>3</v>
      </c>
      <c r="Q222" s="14">
        <f t="shared" si="32"/>
        <v>12</v>
      </c>
      <c r="R222" s="12">
        <f t="shared" si="33"/>
        <v>15</v>
      </c>
      <c r="S222" s="126">
        <f t="shared" si="26"/>
        <v>13.5</v>
      </c>
      <c r="T222" s="114">
        <f t="shared" si="27"/>
        <v>3</v>
      </c>
      <c r="U222" s="15"/>
      <c r="V222" s="15" t="str">
        <f t="shared" si="28"/>
        <v/>
      </c>
      <c r="W222" s="15" t="str">
        <f t="shared" si="29"/>
        <v/>
      </c>
      <c r="X222" s="15" t="str">
        <f t="shared" si="30"/>
        <v/>
      </c>
      <c r="Y222" s="15">
        <f t="shared" si="31"/>
        <v>13.5</v>
      </c>
      <c r="Z222" s="128"/>
      <c r="AA222" s="128"/>
      <c r="AB222" s="128"/>
      <c r="AC222" s="128"/>
      <c r="AD222" s="128"/>
    </row>
    <row r="223" spans="1:30" s="127" customFormat="1" ht="60" x14ac:dyDescent="0.15">
      <c r="A223" s="92" t="s">
        <v>111</v>
      </c>
      <c r="B223" s="92" t="s">
        <v>1676</v>
      </c>
      <c r="C223" s="92" t="s">
        <v>114</v>
      </c>
      <c r="D223" s="4" t="s">
        <v>22</v>
      </c>
      <c r="E223" s="4" t="s">
        <v>64</v>
      </c>
      <c r="F223" s="4">
        <v>28744443</v>
      </c>
      <c r="G223" s="40"/>
      <c r="H223" s="40"/>
      <c r="I223" s="14">
        <v>4</v>
      </c>
      <c r="J223" s="12">
        <v>4</v>
      </c>
      <c r="K223" s="14">
        <v>4</v>
      </c>
      <c r="L223" s="12">
        <v>4</v>
      </c>
      <c r="M223" s="14">
        <v>3</v>
      </c>
      <c r="N223" s="12">
        <v>5</v>
      </c>
      <c r="O223" s="14">
        <v>3</v>
      </c>
      <c r="P223" s="12">
        <v>5</v>
      </c>
      <c r="Q223" s="14">
        <f t="shared" si="32"/>
        <v>14</v>
      </c>
      <c r="R223" s="12">
        <f t="shared" si="33"/>
        <v>18</v>
      </c>
      <c r="S223" s="126">
        <f t="shared" si="26"/>
        <v>16</v>
      </c>
      <c r="T223" s="114">
        <f t="shared" si="27"/>
        <v>4</v>
      </c>
      <c r="U223" s="15"/>
      <c r="V223" s="15" t="str">
        <f t="shared" si="28"/>
        <v/>
      </c>
      <c r="W223" s="15" t="str">
        <f t="shared" si="29"/>
        <v/>
      </c>
      <c r="X223" s="15" t="str">
        <f t="shared" si="30"/>
        <v/>
      </c>
      <c r="Y223" s="15">
        <f t="shared" si="31"/>
        <v>16</v>
      </c>
    </row>
    <row r="224" spans="1:30" s="127" customFormat="1" ht="75" x14ac:dyDescent="0.15">
      <c r="A224" s="112" t="s">
        <v>1951</v>
      </c>
      <c r="B224" s="112" t="s">
        <v>1003</v>
      </c>
      <c r="C224" s="112" t="s">
        <v>1004</v>
      </c>
      <c r="D224" s="58" t="s">
        <v>22</v>
      </c>
      <c r="E224" s="58" t="s">
        <v>64</v>
      </c>
      <c r="F224" s="58">
        <v>29173457</v>
      </c>
      <c r="G224" s="53"/>
      <c r="H224" s="53"/>
      <c r="I224" s="157">
        <v>3</v>
      </c>
      <c r="J224" s="62">
        <v>3</v>
      </c>
      <c r="K224" s="157">
        <v>3</v>
      </c>
      <c r="L224" s="62">
        <v>4</v>
      </c>
      <c r="M224" s="157">
        <v>1</v>
      </c>
      <c r="N224" s="62">
        <v>5</v>
      </c>
      <c r="O224" s="157">
        <v>1</v>
      </c>
      <c r="P224" s="62">
        <v>2</v>
      </c>
      <c r="Q224" s="14">
        <f t="shared" si="32"/>
        <v>8</v>
      </c>
      <c r="R224" s="12">
        <f t="shared" si="33"/>
        <v>14</v>
      </c>
      <c r="S224" s="126">
        <f t="shared" si="26"/>
        <v>11</v>
      </c>
      <c r="T224" s="114">
        <f t="shared" si="27"/>
        <v>6</v>
      </c>
      <c r="U224" s="15"/>
      <c r="V224" s="15" t="str">
        <f t="shared" si="28"/>
        <v/>
      </c>
      <c r="W224" s="15" t="str">
        <f t="shared" si="29"/>
        <v/>
      </c>
      <c r="X224" s="15" t="str">
        <f t="shared" si="30"/>
        <v/>
      </c>
      <c r="Y224" s="15">
        <f t="shared" si="31"/>
        <v>11</v>
      </c>
    </row>
    <row r="225" spans="1:30" s="127" customFormat="1" ht="60" x14ac:dyDescent="0.15">
      <c r="A225" s="92" t="s">
        <v>1373</v>
      </c>
      <c r="B225" s="92" t="s">
        <v>1214</v>
      </c>
      <c r="C225" s="92" t="s">
        <v>338</v>
      </c>
      <c r="D225" s="4" t="s">
        <v>30</v>
      </c>
      <c r="E225" s="4" t="s">
        <v>64</v>
      </c>
      <c r="F225" s="4">
        <v>28943422</v>
      </c>
      <c r="G225" s="40"/>
      <c r="H225" s="40"/>
      <c r="I225" s="14">
        <v>4</v>
      </c>
      <c r="J225" s="38">
        <v>4</v>
      </c>
      <c r="K225" s="14">
        <v>4</v>
      </c>
      <c r="L225" s="38">
        <v>4</v>
      </c>
      <c r="M225" s="14">
        <v>3</v>
      </c>
      <c r="N225" s="38">
        <v>4</v>
      </c>
      <c r="O225" s="14">
        <v>3</v>
      </c>
      <c r="P225" s="38">
        <v>5</v>
      </c>
      <c r="Q225" s="14">
        <f t="shared" si="32"/>
        <v>14</v>
      </c>
      <c r="R225" s="12">
        <f t="shared" si="33"/>
        <v>17</v>
      </c>
      <c r="S225" s="126">
        <f t="shared" si="26"/>
        <v>15.5</v>
      </c>
      <c r="T225" s="114">
        <f t="shared" si="27"/>
        <v>3</v>
      </c>
      <c r="U225" s="15"/>
      <c r="V225" s="15" t="str">
        <f t="shared" si="28"/>
        <v/>
      </c>
      <c r="W225" s="15" t="str">
        <f t="shared" si="29"/>
        <v/>
      </c>
      <c r="X225" s="15" t="str">
        <f t="shared" si="30"/>
        <v/>
      </c>
      <c r="Y225" s="15">
        <f t="shared" si="31"/>
        <v>15.5</v>
      </c>
      <c r="Z225" s="134"/>
      <c r="AA225" s="134"/>
      <c r="AB225" s="134"/>
      <c r="AC225" s="134"/>
      <c r="AD225" s="134"/>
    </row>
    <row r="226" spans="1:30" s="127" customFormat="1" ht="45" x14ac:dyDescent="0.15">
      <c r="A226" s="92" t="s">
        <v>1373</v>
      </c>
      <c r="B226" s="92" t="s">
        <v>1374</v>
      </c>
      <c r="C226" s="92" t="s">
        <v>338</v>
      </c>
      <c r="D226" s="4" t="s">
        <v>30</v>
      </c>
      <c r="E226" s="4" t="s">
        <v>64</v>
      </c>
      <c r="F226" s="4">
        <v>28583456</v>
      </c>
      <c r="G226" s="53"/>
      <c r="H226" s="53"/>
      <c r="I226" s="50">
        <v>4</v>
      </c>
      <c r="J226" s="38">
        <v>4</v>
      </c>
      <c r="K226" s="50">
        <v>1</v>
      </c>
      <c r="L226" s="38">
        <v>1</v>
      </c>
      <c r="M226" s="50">
        <v>5</v>
      </c>
      <c r="N226" s="38">
        <v>1</v>
      </c>
      <c r="O226" s="50">
        <v>4</v>
      </c>
      <c r="P226" s="38">
        <v>2</v>
      </c>
      <c r="Q226" s="14">
        <f t="shared" si="32"/>
        <v>14</v>
      </c>
      <c r="R226" s="12">
        <f t="shared" si="33"/>
        <v>8</v>
      </c>
      <c r="S226" s="126">
        <f t="shared" si="26"/>
        <v>11</v>
      </c>
      <c r="T226" s="114">
        <f t="shared" si="27"/>
        <v>6</v>
      </c>
      <c r="U226" s="15"/>
      <c r="V226" s="15" t="str">
        <f t="shared" si="28"/>
        <v/>
      </c>
      <c r="W226" s="15" t="str">
        <f t="shared" si="29"/>
        <v/>
      </c>
      <c r="X226" s="15" t="str">
        <f t="shared" si="30"/>
        <v/>
      </c>
      <c r="Y226" s="15">
        <f t="shared" si="31"/>
        <v>11</v>
      </c>
      <c r="Z226" s="128"/>
      <c r="AA226" s="128"/>
      <c r="AB226" s="128"/>
      <c r="AC226" s="128"/>
      <c r="AD226" s="128"/>
    </row>
    <row r="227" spans="1:30" s="127" customFormat="1" ht="60" x14ac:dyDescent="0.15">
      <c r="A227" s="92" t="s">
        <v>829</v>
      </c>
      <c r="B227" s="92" t="s">
        <v>1709</v>
      </c>
      <c r="C227" s="92" t="s">
        <v>355</v>
      </c>
      <c r="D227" s="4" t="s">
        <v>32</v>
      </c>
      <c r="E227" s="4" t="s">
        <v>23</v>
      </c>
      <c r="F227" s="142">
        <v>28798907</v>
      </c>
      <c r="G227" s="50">
        <v>5</v>
      </c>
      <c r="H227" s="38">
        <v>3</v>
      </c>
      <c r="I227" s="50">
        <v>0</v>
      </c>
      <c r="J227" s="38">
        <v>0</v>
      </c>
      <c r="K227" s="53"/>
      <c r="L227" s="53"/>
      <c r="M227" s="50">
        <v>3</v>
      </c>
      <c r="N227" s="38">
        <v>2</v>
      </c>
      <c r="O227" s="50">
        <v>3</v>
      </c>
      <c r="P227" s="38">
        <v>4</v>
      </c>
      <c r="Q227" s="14">
        <f t="shared" si="32"/>
        <v>11</v>
      </c>
      <c r="R227" s="12">
        <f t="shared" si="33"/>
        <v>9</v>
      </c>
      <c r="S227" s="126">
        <f t="shared" si="26"/>
        <v>10</v>
      </c>
      <c r="T227" s="114">
        <f t="shared" si="27"/>
        <v>2</v>
      </c>
      <c r="U227" s="15"/>
      <c r="V227" s="15" t="str">
        <f t="shared" si="28"/>
        <v/>
      </c>
      <c r="W227" s="15" t="str">
        <f t="shared" si="29"/>
        <v/>
      </c>
      <c r="X227" s="15" t="str">
        <f t="shared" si="30"/>
        <v/>
      </c>
      <c r="Y227" s="15">
        <f t="shared" si="31"/>
        <v>10</v>
      </c>
    </row>
    <row r="228" spans="1:30" s="127" customFormat="1" ht="60" x14ac:dyDescent="0.15">
      <c r="A228" s="92" t="s">
        <v>826</v>
      </c>
      <c r="B228" s="92" t="s">
        <v>827</v>
      </c>
      <c r="C228" s="92" t="s">
        <v>828</v>
      </c>
      <c r="D228" s="4" t="s">
        <v>22</v>
      </c>
      <c r="E228" s="4" t="s">
        <v>23</v>
      </c>
      <c r="F228" s="142">
        <v>28825501</v>
      </c>
      <c r="G228" s="50">
        <v>4</v>
      </c>
      <c r="H228" s="38">
        <v>5</v>
      </c>
      <c r="I228" s="103">
        <v>2</v>
      </c>
      <c r="J228" s="38">
        <v>2</v>
      </c>
      <c r="K228" s="53"/>
      <c r="L228" s="53"/>
      <c r="M228" s="103">
        <v>4</v>
      </c>
      <c r="N228" s="38">
        <v>5</v>
      </c>
      <c r="O228" s="103">
        <v>4</v>
      </c>
      <c r="P228" s="38">
        <v>5</v>
      </c>
      <c r="Q228" s="14">
        <f t="shared" si="32"/>
        <v>14</v>
      </c>
      <c r="R228" s="12">
        <f t="shared" si="33"/>
        <v>17</v>
      </c>
      <c r="S228" s="126">
        <f t="shared" si="26"/>
        <v>15.5</v>
      </c>
      <c r="T228" s="114">
        <f t="shared" si="27"/>
        <v>3</v>
      </c>
      <c r="U228" s="15"/>
      <c r="V228" s="15" t="str">
        <f t="shared" si="28"/>
        <v/>
      </c>
      <c r="W228" s="15" t="str">
        <f t="shared" si="29"/>
        <v/>
      </c>
      <c r="X228" s="15" t="str">
        <f t="shared" si="30"/>
        <v/>
      </c>
      <c r="Y228" s="15">
        <f t="shared" si="31"/>
        <v>15.5</v>
      </c>
    </row>
    <row r="229" spans="1:30" s="127" customFormat="1" ht="60" x14ac:dyDescent="0.15">
      <c r="A229" s="92" t="s">
        <v>898</v>
      </c>
      <c r="B229" s="92" t="s">
        <v>1819</v>
      </c>
      <c r="C229" s="92" t="s">
        <v>82</v>
      </c>
      <c r="D229" s="4" t="s">
        <v>30</v>
      </c>
      <c r="E229" s="4" t="s">
        <v>64</v>
      </c>
      <c r="F229" s="4">
        <v>29108023</v>
      </c>
      <c r="G229" s="53"/>
      <c r="H229" s="53"/>
      <c r="I229" s="50">
        <v>3</v>
      </c>
      <c r="J229" s="38">
        <v>3</v>
      </c>
      <c r="K229" s="166">
        <v>4</v>
      </c>
      <c r="L229" s="38">
        <v>4</v>
      </c>
      <c r="M229" s="101">
        <v>3</v>
      </c>
      <c r="N229" s="38">
        <v>1</v>
      </c>
      <c r="O229" s="101">
        <v>4</v>
      </c>
      <c r="P229" s="38">
        <v>1</v>
      </c>
      <c r="Q229" s="14">
        <f t="shared" si="32"/>
        <v>14</v>
      </c>
      <c r="R229" s="12">
        <f t="shared" si="33"/>
        <v>9</v>
      </c>
      <c r="S229" s="126">
        <f t="shared" si="26"/>
        <v>11.5</v>
      </c>
      <c r="T229" s="114">
        <f t="shared" si="27"/>
        <v>5</v>
      </c>
      <c r="U229" s="15"/>
      <c r="V229" s="15" t="str">
        <f t="shared" si="28"/>
        <v/>
      </c>
      <c r="W229" s="15" t="str">
        <f t="shared" si="29"/>
        <v/>
      </c>
      <c r="X229" s="15" t="str">
        <f t="shared" si="30"/>
        <v/>
      </c>
      <c r="Y229" s="15">
        <f t="shared" si="31"/>
        <v>11.5</v>
      </c>
    </row>
    <row r="230" spans="1:30" s="127" customFormat="1" ht="45" x14ac:dyDescent="0.15">
      <c r="A230" s="92" t="s">
        <v>784</v>
      </c>
      <c r="B230" s="92" t="s">
        <v>785</v>
      </c>
      <c r="C230" s="92" t="s">
        <v>786</v>
      </c>
      <c r="D230" s="4" t="s">
        <v>22</v>
      </c>
      <c r="E230" s="4" t="s">
        <v>64</v>
      </c>
      <c r="F230" s="4">
        <v>28890523</v>
      </c>
      <c r="G230" s="53"/>
      <c r="H230" s="53"/>
      <c r="I230" s="76">
        <v>2</v>
      </c>
      <c r="J230" s="38">
        <v>2</v>
      </c>
      <c r="K230" s="50">
        <v>1</v>
      </c>
      <c r="L230" s="38">
        <v>1</v>
      </c>
      <c r="M230" s="76">
        <v>3</v>
      </c>
      <c r="N230" s="38">
        <v>3</v>
      </c>
      <c r="O230" s="76">
        <v>3</v>
      </c>
      <c r="P230" s="38">
        <v>2</v>
      </c>
      <c r="Q230" s="14">
        <f t="shared" si="32"/>
        <v>9</v>
      </c>
      <c r="R230" s="12">
        <f t="shared" si="33"/>
        <v>8</v>
      </c>
      <c r="S230" s="126">
        <f t="shared" si="26"/>
        <v>8.5</v>
      </c>
      <c r="T230" s="114">
        <f t="shared" si="27"/>
        <v>1</v>
      </c>
      <c r="U230" s="15"/>
      <c r="V230" s="15" t="str">
        <f t="shared" si="28"/>
        <v/>
      </c>
      <c r="W230" s="15" t="str">
        <f t="shared" si="29"/>
        <v/>
      </c>
      <c r="X230" s="15" t="str">
        <f t="shared" si="30"/>
        <v/>
      </c>
      <c r="Y230" s="15">
        <f t="shared" si="31"/>
        <v>8.5</v>
      </c>
    </row>
    <row r="231" spans="1:30" s="127" customFormat="1" ht="45" x14ac:dyDescent="0.15">
      <c r="A231" s="92" t="s">
        <v>873</v>
      </c>
      <c r="B231" s="92" t="s">
        <v>1832</v>
      </c>
      <c r="C231" s="92" t="s">
        <v>234</v>
      </c>
      <c r="D231" s="4" t="s">
        <v>30</v>
      </c>
      <c r="E231" s="4" t="s">
        <v>64</v>
      </c>
      <c r="F231" s="4">
        <v>29138652</v>
      </c>
      <c r="G231" s="53"/>
      <c r="H231" s="53"/>
      <c r="I231" s="50">
        <v>4</v>
      </c>
      <c r="J231" s="12">
        <v>4</v>
      </c>
      <c r="K231" s="50">
        <v>4</v>
      </c>
      <c r="L231" s="12">
        <v>4</v>
      </c>
      <c r="M231" s="50">
        <v>4</v>
      </c>
      <c r="N231" s="12">
        <v>4</v>
      </c>
      <c r="O231" s="50">
        <v>4</v>
      </c>
      <c r="P231" s="12">
        <v>3</v>
      </c>
      <c r="Q231" s="14">
        <f t="shared" si="32"/>
        <v>16</v>
      </c>
      <c r="R231" s="12">
        <f t="shared" si="33"/>
        <v>15</v>
      </c>
      <c r="S231" s="126">
        <f t="shared" si="26"/>
        <v>15.5</v>
      </c>
      <c r="T231" s="114">
        <f t="shared" si="27"/>
        <v>1</v>
      </c>
      <c r="U231" s="15"/>
      <c r="V231" s="15" t="str">
        <f t="shared" si="28"/>
        <v/>
      </c>
      <c r="W231" s="15" t="str">
        <f t="shared" si="29"/>
        <v/>
      </c>
      <c r="X231" s="15" t="str">
        <f t="shared" si="30"/>
        <v/>
      </c>
      <c r="Y231" s="15">
        <f t="shared" si="31"/>
        <v>15.5</v>
      </c>
    </row>
    <row r="232" spans="1:30" s="127" customFormat="1" ht="105" x14ac:dyDescent="0.15">
      <c r="A232" s="92" t="s">
        <v>1468</v>
      </c>
      <c r="B232" s="92" t="s">
        <v>1952</v>
      </c>
      <c r="C232" s="92" t="s">
        <v>281</v>
      </c>
      <c r="D232" s="4" t="s">
        <v>30</v>
      </c>
      <c r="E232" s="4" t="s">
        <v>64</v>
      </c>
      <c r="F232" s="4">
        <v>28723789</v>
      </c>
      <c r="G232" s="40"/>
      <c r="H232" s="40"/>
      <c r="I232" s="14">
        <v>4</v>
      </c>
      <c r="J232" s="12">
        <v>4</v>
      </c>
      <c r="K232" s="14">
        <v>2</v>
      </c>
      <c r="L232" s="12">
        <v>3</v>
      </c>
      <c r="M232" s="14">
        <v>5</v>
      </c>
      <c r="N232" s="12">
        <v>5</v>
      </c>
      <c r="O232" s="14">
        <v>4</v>
      </c>
      <c r="P232" s="12">
        <v>4</v>
      </c>
      <c r="Q232" s="14">
        <f t="shared" si="32"/>
        <v>15</v>
      </c>
      <c r="R232" s="12">
        <f t="shared" si="33"/>
        <v>16</v>
      </c>
      <c r="S232" s="126">
        <f t="shared" si="26"/>
        <v>15.5</v>
      </c>
      <c r="T232" s="114">
        <f t="shared" si="27"/>
        <v>1</v>
      </c>
      <c r="U232" s="15"/>
      <c r="V232" s="15" t="str">
        <f t="shared" si="28"/>
        <v/>
      </c>
      <c r="W232" s="15" t="str">
        <f t="shared" si="29"/>
        <v/>
      </c>
      <c r="X232" s="15" t="str">
        <f t="shared" si="30"/>
        <v/>
      </c>
      <c r="Y232" s="15">
        <f t="shared" si="31"/>
        <v>15.5</v>
      </c>
    </row>
    <row r="233" spans="1:30" s="127" customFormat="1" ht="75" x14ac:dyDescent="0.15">
      <c r="A233" s="92" t="s">
        <v>1468</v>
      </c>
      <c r="B233" s="92" t="s">
        <v>937</v>
      </c>
      <c r="C233" s="92" t="s">
        <v>78</v>
      </c>
      <c r="D233" s="4" t="s">
        <v>22</v>
      </c>
      <c r="E233" s="4" t="s">
        <v>64</v>
      </c>
      <c r="F233" s="41">
        <v>28929984</v>
      </c>
      <c r="G233" s="53"/>
      <c r="H233" s="53"/>
      <c r="I233" s="50">
        <v>2</v>
      </c>
      <c r="J233" s="38">
        <v>1</v>
      </c>
      <c r="K233" s="50">
        <v>0</v>
      </c>
      <c r="L233" s="38">
        <v>0</v>
      </c>
      <c r="M233" s="50">
        <v>5</v>
      </c>
      <c r="N233" s="38">
        <v>5</v>
      </c>
      <c r="O233" s="50">
        <v>4</v>
      </c>
      <c r="P233" s="38">
        <v>5</v>
      </c>
      <c r="Q233" s="14">
        <f t="shared" si="32"/>
        <v>11</v>
      </c>
      <c r="R233" s="12">
        <f t="shared" si="33"/>
        <v>11</v>
      </c>
      <c r="S233" s="126">
        <f t="shared" si="26"/>
        <v>11</v>
      </c>
      <c r="T233" s="114">
        <f t="shared" si="27"/>
        <v>0</v>
      </c>
      <c r="U233" s="15"/>
      <c r="V233" s="15" t="str">
        <f t="shared" si="28"/>
        <v/>
      </c>
      <c r="W233" s="15" t="str">
        <f t="shared" si="29"/>
        <v/>
      </c>
      <c r="X233" s="15" t="str">
        <f t="shared" si="30"/>
        <v/>
      </c>
      <c r="Y233" s="15">
        <f t="shared" si="31"/>
        <v>11</v>
      </c>
    </row>
    <row r="234" spans="1:30" s="127" customFormat="1" ht="45" x14ac:dyDescent="0.15">
      <c r="A234" s="92" t="s">
        <v>254</v>
      </c>
      <c r="B234" s="92" t="s">
        <v>1625</v>
      </c>
      <c r="C234" s="92" t="s">
        <v>143</v>
      </c>
      <c r="D234" s="4" t="s">
        <v>22</v>
      </c>
      <c r="E234" s="4" t="s">
        <v>64</v>
      </c>
      <c r="F234" s="4">
        <v>28602556</v>
      </c>
      <c r="G234" s="109"/>
      <c r="H234" s="40"/>
      <c r="I234" s="110">
        <v>3</v>
      </c>
      <c r="J234" s="12">
        <v>3</v>
      </c>
      <c r="K234" s="110">
        <v>4</v>
      </c>
      <c r="L234" s="12">
        <v>3</v>
      </c>
      <c r="M234" s="110">
        <v>5</v>
      </c>
      <c r="N234" s="12">
        <v>3</v>
      </c>
      <c r="O234" s="110">
        <v>4</v>
      </c>
      <c r="P234" s="12">
        <v>4</v>
      </c>
      <c r="Q234" s="14">
        <f t="shared" si="32"/>
        <v>16</v>
      </c>
      <c r="R234" s="12">
        <f t="shared" si="33"/>
        <v>13</v>
      </c>
      <c r="S234" s="126">
        <f t="shared" si="26"/>
        <v>14.5</v>
      </c>
      <c r="T234" s="114">
        <f t="shared" si="27"/>
        <v>3</v>
      </c>
      <c r="U234" s="15"/>
      <c r="V234" s="15" t="str">
        <f t="shared" si="28"/>
        <v/>
      </c>
      <c r="W234" s="15" t="str">
        <f t="shared" si="29"/>
        <v/>
      </c>
      <c r="X234" s="15" t="str">
        <f t="shared" si="30"/>
        <v/>
      </c>
      <c r="Y234" s="15">
        <f t="shared" si="31"/>
        <v>14.5</v>
      </c>
    </row>
    <row r="235" spans="1:30" s="127" customFormat="1" ht="60" x14ac:dyDescent="0.15">
      <c r="A235" s="99" t="s">
        <v>1817</v>
      </c>
      <c r="B235" s="99" t="s">
        <v>916</v>
      </c>
      <c r="C235" s="99" t="s">
        <v>1818</v>
      </c>
      <c r="D235" s="74" t="s">
        <v>22</v>
      </c>
      <c r="E235" s="74" t="s">
        <v>23</v>
      </c>
      <c r="F235" s="74">
        <v>29104237</v>
      </c>
      <c r="G235" s="115">
        <v>4</v>
      </c>
      <c r="H235" s="74">
        <v>5</v>
      </c>
      <c r="I235" s="115">
        <v>1</v>
      </c>
      <c r="J235" s="74">
        <v>1</v>
      </c>
      <c r="K235" s="119"/>
      <c r="L235" s="119"/>
      <c r="M235" s="115">
        <v>4</v>
      </c>
      <c r="N235" s="74">
        <v>4</v>
      </c>
      <c r="O235" s="115">
        <v>5</v>
      </c>
      <c r="P235" s="74">
        <v>3</v>
      </c>
      <c r="Q235" s="14">
        <f t="shared" si="32"/>
        <v>14</v>
      </c>
      <c r="R235" s="12">
        <f t="shared" si="33"/>
        <v>13</v>
      </c>
      <c r="S235" s="126">
        <f t="shared" si="26"/>
        <v>13.5</v>
      </c>
      <c r="T235" s="114">
        <f t="shared" si="27"/>
        <v>1</v>
      </c>
      <c r="U235" s="15"/>
      <c r="V235" s="15" t="str">
        <f t="shared" si="28"/>
        <v/>
      </c>
      <c r="W235" s="15" t="str">
        <f t="shared" si="29"/>
        <v/>
      </c>
      <c r="X235" s="15" t="str">
        <f t="shared" si="30"/>
        <v/>
      </c>
      <c r="Y235" s="15">
        <f t="shared" si="31"/>
        <v>13.5</v>
      </c>
    </row>
    <row r="236" spans="1:30" s="127" customFormat="1" ht="60" x14ac:dyDescent="0.15">
      <c r="A236" s="92" t="s">
        <v>255</v>
      </c>
      <c r="B236" s="92" t="s">
        <v>1635</v>
      </c>
      <c r="C236" s="92" t="s">
        <v>1636</v>
      </c>
      <c r="D236" s="4" t="s">
        <v>30</v>
      </c>
      <c r="E236" s="4" t="s">
        <v>64</v>
      </c>
      <c r="F236" s="4">
        <v>28610670</v>
      </c>
      <c r="G236" s="40"/>
      <c r="H236" s="40"/>
      <c r="I236" s="14">
        <v>4</v>
      </c>
      <c r="J236" s="75">
        <v>5</v>
      </c>
      <c r="K236" s="14">
        <v>3</v>
      </c>
      <c r="L236" s="12">
        <v>4</v>
      </c>
      <c r="M236" s="14">
        <v>5</v>
      </c>
      <c r="N236" s="12">
        <v>5</v>
      </c>
      <c r="O236" s="14">
        <v>3</v>
      </c>
      <c r="P236" s="12">
        <v>3</v>
      </c>
      <c r="Q236" s="14">
        <f t="shared" si="32"/>
        <v>15</v>
      </c>
      <c r="R236" s="12">
        <f t="shared" si="33"/>
        <v>17</v>
      </c>
      <c r="S236" s="126">
        <f t="shared" si="26"/>
        <v>16</v>
      </c>
      <c r="T236" s="114">
        <f t="shared" si="27"/>
        <v>2</v>
      </c>
      <c r="U236" s="15"/>
      <c r="V236" s="15" t="str">
        <f t="shared" si="28"/>
        <v/>
      </c>
      <c r="W236" s="15" t="str">
        <f t="shared" si="29"/>
        <v/>
      </c>
      <c r="X236" s="15" t="str">
        <f t="shared" si="30"/>
        <v/>
      </c>
      <c r="Y236" s="15">
        <f t="shared" si="31"/>
        <v>16</v>
      </c>
      <c r="Z236" s="128"/>
      <c r="AA236" s="128"/>
      <c r="AB236" s="128"/>
      <c r="AC236" s="128"/>
      <c r="AD236" s="128"/>
    </row>
    <row r="237" spans="1:30" s="127" customFormat="1" ht="90" x14ac:dyDescent="0.15">
      <c r="A237" s="92" t="s">
        <v>450</v>
      </c>
      <c r="B237" s="92" t="s">
        <v>1954</v>
      </c>
      <c r="C237" s="92" t="s">
        <v>451</v>
      </c>
      <c r="D237" s="4" t="s">
        <v>30</v>
      </c>
      <c r="E237" s="4" t="s">
        <v>64</v>
      </c>
      <c r="F237" s="4">
        <v>27798546</v>
      </c>
      <c r="G237" s="40"/>
      <c r="H237" s="40"/>
      <c r="I237" s="106">
        <v>6</v>
      </c>
      <c r="J237" s="4">
        <v>6</v>
      </c>
      <c r="K237" s="14">
        <v>4</v>
      </c>
      <c r="L237" s="4">
        <v>4</v>
      </c>
      <c r="M237" s="14">
        <v>3</v>
      </c>
      <c r="N237" s="4">
        <v>2</v>
      </c>
      <c r="O237" s="14">
        <v>4</v>
      </c>
      <c r="P237" s="4">
        <v>2</v>
      </c>
      <c r="Q237" s="14">
        <f t="shared" si="32"/>
        <v>17</v>
      </c>
      <c r="R237" s="12">
        <f t="shared" si="33"/>
        <v>14</v>
      </c>
      <c r="S237" s="126">
        <f t="shared" si="26"/>
        <v>15.5</v>
      </c>
      <c r="T237" s="114">
        <f t="shared" si="27"/>
        <v>3</v>
      </c>
      <c r="U237" s="15"/>
      <c r="V237" s="15" t="str">
        <f t="shared" si="28"/>
        <v/>
      </c>
      <c r="W237" s="15" t="str">
        <f t="shared" si="29"/>
        <v/>
      </c>
      <c r="X237" s="15" t="str">
        <f t="shared" si="30"/>
        <v/>
      </c>
      <c r="Y237" s="15">
        <f t="shared" si="31"/>
        <v>15.5</v>
      </c>
    </row>
    <row r="238" spans="1:30" s="127" customFormat="1" ht="75" x14ac:dyDescent="0.15">
      <c r="A238" s="97" t="s">
        <v>1081</v>
      </c>
      <c r="B238" s="97" t="s">
        <v>1955</v>
      </c>
      <c r="C238" s="97" t="s">
        <v>1082</v>
      </c>
      <c r="D238" s="68" t="s">
        <v>22</v>
      </c>
      <c r="E238" s="68" t="s">
        <v>23</v>
      </c>
      <c r="F238" s="68">
        <v>28868640</v>
      </c>
      <c r="G238" s="160">
        <v>5</v>
      </c>
      <c r="H238" s="70">
        <v>4</v>
      </c>
      <c r="I238" s="160">
        <v>0</v>
      </c>
      <c r="J238" s="70">
        <v>1</v>
      </c>
      <c r="K238" s="53"/>
      <c r="L238" s="53"/>
      <c r="M238" s="160">
        <v>4</v>
      </c>
      <c r="N238" s="70">
        <v>3</v>
      </c>
      <c r="O238" s="160">
        <v>3</v>
      </c>
      <c r="P238" s="70">
        <v>3</v>
      </c>
      <c r="Q238" s="14">
        <f t="shared" si="32"/>
        <v>12</v>
      </c>
      <c r="R238" s="12">
        <f t="shared" si="33"/>
        <v>11</v>
      </c>
      <c r="S238" s="126">
        <f t="shared" si="26"/>
        <v>11.5</v>
      </c>
      <c r="T238" s="114">
        <f t="shared" si="27"/>
        <v>1</v>
      </c>
      <c r="U238" s="15"/>
      <c r="V238" s="15" t="str">
        <f t="shared" si="28"/>
        <v/>
      </c>
      <c r="W238" s="15" t="str">
        <f t="shared" si="29"/>
        <v/>
      </c>
      <c r="X238" s="15" t="str">
        <f t="shared" si="30"/>
        <v/>
      </c>
      <c r="Y238" s="15">
        <f t="shared" si="31"/>
        <v>11.5</v>
      </c>
    </row>
    <row r="239" spans="1:30" s="127" customFormat="1" ht="75" x14ac:dyDescent="0.15">
      <c r="A239" s="94" t="s">
        <v>47</v>
      </c>
      <c r="B239" s="94" t="s">
        <v>1686</v>
      </c>
      <c r="C239" s="94" t="s">
        <v>51</v>
      </c>
      <c r="D239" s="12" t="s">
        <v>30</v>
      </c>
      <c r="E239" s="12" t="s">
        <v>23</v>
      </c>
      <c r="F239" s="12">
        <v>28753985</v>
      </c>
      <c r="G239" s="14">
        <v>5</v>
      </c>
      <c r="H239" s="12">
        <v>4</v>
      </c>
      <c r="I239" s="14">
        <v>5</v>
      </c>
      <c r="J239" s="12">
        <v>1</v>
      </c>
      <c r="K239" s="40"/>
      <c r="L239" s="40"/>
      <c r="M239" s="14">
        <v>5</v>
      </c>
      <c r="N239" s="12">
        <v>5</v>
      </c>
      <c r="O239" s="14">
        <v>3</v>
      </c>
      <c r="P239" s="12">
        <v>3</v>
      </c>
      <c r="Q239" s="14">
        <f t="shared" si="32"/>
        <v>18</v>
      </c>
      <c r="R239" s="12">
        <f t="shared" si="33"/>
        <v>13</v>
      </c>
      <c r="S239" s="126">
        <f t="shared" si="26"/>
        <v>15.5</v>
      </c>
      <c r="T239" s="114">
        <f t="shared" si="27"/>
        <v>5</v>
      </c>
      <c r="U239" s="38"/>
      <c r="V239" s="15" t="str">
        <f t="shared" si="28"/>
        <v/>
      </c>
      <c r="W239" s="15" t="str">
        <f t="shared" si="29"/>
        <v/>
      </c>
      <c r="X239" s="15" t="str">
        <f t="shared" si="30"/>
        <v/>
      </c>
      <c r="Y239" s="15">
        <f t="shared" si="31"/>
        <v>15.5</v>
      </c>
    </row>
    <row r="240" spans="1:30" s="127" customFormat="1" ht="30" x14ac:dyDescent="0.15">
      <c r="A240" s="92" t="s">
        <v>607</v>
      </c>
      <c r="B240" s="92" t="s">
        <v>608</v>
      </c>
      <c r="C240" s="92" t="s">
        <v>82</v>
      </c>
      <c r="D240" s="4" t="s">
        <v>30</v>
      </c>
      <c r="E240" s="4" t="s">
        <v>64</v>
      </c>
      <c r="F240" s="4">
        <v>28394892</v>
      </c>
      <c r="G240" s="53"/>
      <c r="H240" s="53"/>
      <c r="I240" s="104">
        <v>4</v>
      </c>
      <c r="J240" s="38">
        <v>4</v>
      </c>
      <c r="K240" s="50">
        <v>4</v>
      </c>
      <c r="L240" s="38">
        <v>4</v>
      </c>
      <c r="M240" s="50">
        <v>2</v>
      </c>
      <c r="N240" s="38">
        <v>1</v>
      </c>
      <c r="O240" s="50">
        <v>2</v>
      </c>
      <c r="P240" s="38">
        <v>2</v>
      </c>
      <c r="Q240" s="14">
        <f t="shared" si="32"/>
        <v>12</v>
      </c>
      <c r="R240" s="12">
        <f t="shared" si="33"/>
        <v>11</v>
      </c>
      <c r="S240" s="126">
        <f t="shared" si="26"/>
        <v>11.5</v>
      </c>
      <c r="T240" s="114">
        <f t="shared" si="27"/>
        <v>1</v>
      </c>
      <c r="U240" s="15"/>
      <c r="V240" s="15" t="str">
        <f t="shared" si="28"/>
        <v/>
      </c>
      <c r="W240" s="15" t="str">
        <f t="shared" si="29"/>
        <v/>
      </c>
      <c r="X240" s="15" t="str">
        <f t="shared" si="30"/>
        <v/>
      </c>
      <c r="Y240" s="15">
        <f t="shared" si="31"/>
        <v>11.5</v>
      </c>
      <c r="Z240" s="128"/>
      <c r="AA240" s="128"/>
      <c r="AB240" s="128"/>
      <c r="AC240" s="128"/>
      <c r="AD240" s="128"/>
    </row>
    <row r="241" spans="1:30" s="127" customFormat="1" ht="60" x14ac:dyDescent="0.15">
      <c r="A241" s="92" t="s">
        <v>938</v>
      </c>
      <c r="B241" s="92" t="s">
        <v>939</v>
      </c>
      <c r="C241" s="92" t="s">
        <v>940</v>
      </c>
      <c r="D241" s="4" t="s">
        <v>32</v>
      </c>
      <c r="E241" s="4" t="s">
        <v>64</v>
      </c>
      <c r="F241" s="41">
        <v>28844550</v>
      </c>
      <c r="G241" s="53"/>
      <c r="H241" s="53"/>
      <c r="I241" s="50">
        <v>2</v>
      </c>
      <c r="J241" s="38">
        <v>2</v>
      </c>
      <c r="K241" s="50">
        <v>1</v>
      </c>
      <c r="L241" s="38">
        <v>0</v>
      </c>
      <c r="M241" s="50">
        <v>5</v>
      </c>
      <c r="N241" s="38">
        <v>5</v>
      </c>
      <c r="O241" s="50">
        <v>5</v>
      </c>
      <c r="P241" s="38">
        <v>5</v>
      </c>
      <c r="Q241" s="14">
        <f t="shared" si="32"/>
        <v>13</v>
      </c>
      <c r="R241" s="12">
        <f t="shared" si="33"/>
        <v>12</v>
      </c>
      <c r="S241" s="126">
        <f t="shared" si="26"/>
        <v>12.5</v>
      </c>
      <c r="T241" s="114">
        <f t="shared" si="27"/>
        <v>1</v>
      </c>
      <c r="U241" s="15"/>
      <c r="V241" s="15" t="str">
        <f t="shared" si="28"/>
        <v/>
      </c>
      <c r="W241" s="15" t="str">
        <f t="shared" si="29"/>
        <v/>
      </c>
      <c r="X241" s="15" t="str">
        <f t="shared" si="30"/>
        <v/>
      </c>
      <c r="Y241" s="15">
        <f t="shared" si="31"/>
        <v>12.5</v>
      </c>
      <c r="Z241" s="128"/>
      <c r="AA241" s="128"/>
      <c r="AB241" s="128"/>
      <c r="AC241" s="128"/>
      <c r="AD241" s="128"/>
    </row>
    <row r="242" spans="1:30" s="127" customFormat="1" ht="60" x14ac:dyDescent="0.15">
      <c r="A242" s="92" t="s">
        <v>638</v>
      </c>
      <c r="B242" s="92" t="s">
        <v>639</v>
      </c>
      <c r="C242" s="92" t="s">
        <v>640</v>
      </c>
      <c r="D242" s="4" t="s">
        <v>30</v>
      </c>
      <c r="E242" s="4" t="s">
        <v>64</v>
      </c>
      <c r="F242" s="4">
        <v>28302547</v>
      </c>
      <c r="G242" s="53"/>
      <c r="H242" s="53"/>
      <c r="I242" s="50">
        <v>3</v>
      </c>
      <c r="J242" s="38">
        <v>4</v>
      </c>
      <c r="K242" s="50">
        <v>4</v>
      </c>
      <c r="L242" s="38">
        <v>4</v>
      </c>
      <c r="M242" s="50">
        <v>4</v>
      </c>
      <c r="N242" s="38">
        <v>2</v>
      </c>
      <c r="O242" s="50">
        <v>2</v>
      </c>
      <c r="P242" s="38">
        <v>1</v>
      </c>
      <c r="Q242" s="14">
        <f t="shared" si="32"/>
        <v>13</v>
      </c>
      <c r="R242" s="12">
        <f t="shared" si="33"/>
        <v>11</v>
      </c>
      <c r="S242" s="126">
        <f t="shared" si="26"/>
        <v>12</v>
      </c>
      <c r="T242" s="114">
        <f t="shared" si="27"/>
        <v>2</v>
      </c>
      <c r="U242" s="15"/>
      <c r="V242" s="15" t="str">
        <f t="shared" si="28"/>
        <v/>
      </c>
      <c r="W242" s="15" t="str">
        <f t="shared" si="29"/>
        <v/>
      </c>
      <c r="X242" s="15" t="str">
        <f t="shared" si="30"/>
        <v/>
      </c>
      <c r="Y242" s="15">
        <f t="shared" si="31"/>
        <v>12</v>
      </c>
    </row>
    <row r="243" spans="1:30" s="127" customFormat="1" ht="45" x14ac:dyDescent="0.15">
      <c r="A243" s="92" t="s">
        <v>874</v>
      </c>
      <c r="B243" s="92" t="s">
        <v>1837</v>
      </c>
      <c r="C243" s="92" t="s">
        <v>732</v>
      </c>
      <c r="D243" s="12" t="s">
        <v>30</v>
      </c>
      <c r="E243" s="12" t="s">
        <v>64</v>
      </c>
      <c r="F243" s="4">
        <v>29142958</v>
      </c>
      <c r="G243" s="53"/>
      <c r="H243" s="53"/>
      <c r="I243" s="50">
        <v>4</v>
      </c>
      <c r="J243" s="38">
        <v>5</v>
      </c>
      <c r="K243" s="50">
        <v>4</v>
      </c>
      <c r="L243" s="38">
        <v>3</v>
      </c>
      <c r="M243" s="50">
        <v>5</v>
      </c>
      <c r="N243" s="38">
        <v>5</v>
      </c>
      <c r="O243" s="50">
        <v>4</v>
      </c>
      <c r="P243" s="38">
        <v>5</v>
      </c>
      <c r="Q243" s="14">
        <f t="shared" si="32"/>
        <v>17</v>
      </c>
      <c r="R243" s="12">
        <f t="shared" si="33"/>
        <v>18</v>
      </c>
      <c r="S243" s="126">
        <f t="shared" si="26"/>
        <v>17.5</v>
      </c>
      <c r="T243" s="114">
        <f t="shared" si="27"/>
        <v>1</v>
      </c>
      <c r="U243" s="15"/>
      <c r="V243" s="15" t="str">
        <f t="shared" si="28"/>
        <v/>
      </c>
      <c r="W243" s="15" t="str">
        <f t="shared" si="29"/>
        <v/>
      </c>
      <c r="X243" s="15" t="str">
        <f t="shared" si="30"/>
        <v/>
      </c>
      <c r="Y243" s="15">
        <f t="shared" si="31"/>
        <v>17.5</v>
      </c>
    </row>
    <row r="244" spans="1:30" s="127" customFormat="1" ht="90" x14ac:dyDescent="0.15">
      <c r="A244" s="94" t="s">
        <v>1162</v>
      </c>
      <c r="B244" s="92" t="s">
        <v>1752</v>
      </c>
      <c r="C244" s="94" t="s">
        <v>816</v>
      </c>
      <c r="D244" s="4" t="s">
        <v>30</v>
      </c>
      <c r="E244" s="4" t="s">
        <v>64</v>
      </c>
      <c r="F244" s="4">
        <v>28901626</v>
      </c>
      <c r="G244" s="53"/>
      <c r="H244" s="53"/>
      <c r="I244" s="50">
        <v>2</v>
      </c>
      <c r="J244" s="38">
        <v>4</v>
      </c>
      <c r="K244" s="50">
        <v>4</v>
      </c>
      <c r="L244" s="38">
        <v>3</v>
      </c>
      <c r="M244" s="50">
        <v>3</v>
      </c>
      <c r="N244" s="38">
        <v>4</v>
      </c>
      <c r="O244" s="50">
        <v>2</v>
      </c>
      <c r="P244" s="38">
        <v>3</v>
      </c>
      <c r="Q244" s="14">
        <f t="shared" si="32"/>
        <v>11</v>
      </c>
      <c r="R244" s="12">
        <f t="shared" si="33"/>
        <v>14</v>
      </c>
      <c r="S244" s="126">
        <f t="shared" si="26"/>
        <v>12.5</v>
      </c>
      <c r="T244" s="114">
        <f t="shared" si="27"/>
        <v>3</v>
      </c>
      <c r="U244" s="15"/>
      <c r="V244" s="15" t="str">
        <f t="shared" si="28"/>
        <v/>
      </c>
      <c r="W244" s="15" t="str">
        <f t="shared" si="29"/>
        <v/>
      </c>
      <c r="X244" s="15" t="str">
        <f t="shared" si="30"/>
        <v/>
      </c>
      <c r="Y244" s="15">
        <f t="shared" si="31"/>
        <v>12.5</v>
      </c>
    </row>
    <row r="245" spans="1:30" s="127" customFormat="1" ht="75" x14ac:dyDescent="0.15">
      <c r="A245" s="92" t="s">
        <v>777</v>
      </c>
      <c r="B245" s="92" t="s">
        <v>1631</v>
      </c>
      <c r="C245" s="92" t="s">
        <v>74</v>
      </c>
      <c r="D245" s="4" t="s">
        <v>30</v>
      </c>
      <c r="E245" s="4" t="s">
        <v>64</v>
      </c>
      <c r="F245" s="4">
        <v>28606198</v>
      </c>
      <c r="G245" s="53"/>
      <c r="H245" s="53"/>
      <c r="I245" s="50">
        <v>2</v>
      </c>
      <c r="J245" s="38">
        <v>2</v>
      </c>
      <c r="K245" s="50">
        <v>3</v>
      </c>
      <c r="L245" s="38">
        <v>3</v>
      </c>
      <c r="M245" s="50">
        <v>4</v>
      </c>
      <c r="N245" s="38">
        <v>3</v>
      </c>
      <c r="O245" s="50">
        <v>5</v>
      </c>
      <c r="P245" s="38">
        <v>4</v>
      </c>
      <c r="Q245" s="14">
        <f t="shared" si="32"/>
        <v>14</v>
      </c>
      <c r="R245" s="12">
        <f t="shared" si="33"/>
        <v>12</v>
      </c>
      <c r="S245" s="126">
        <f t="shared" si="26"/>
        <v>13</v>
      </c>
      <c r="T245" s="114">
        <f t="shared" si="27"/>
        <v>2</v>
      </c>
      <c r="U245" s="15"/>
      <c r="V245" s="15" t="str">
        <f t="shared" si="28"/>
        <v/>
      </c>
      <c r="W245" s="15" t="str">
        <f t="shared" si="29"/>
        <v/>
      </c>
      <c r="X245" s="15" t="str">
        <f t="shared" si="30"/>
        <v/>
      </c>
      <c r="Y245" s="15">
        <f t="shared" si="31"/>
        <v>13</v>
      </c>
    </row>
    <row r="246" spans="1:30" s="127" customFormat="1" ht="45" x14ac:dyDescent="0.15">
      <c r="A246" s="92" t="s">
        <v>256</v>
      </c>
      <c r="B246" s="92" t="s">
        <v>1596</v>
      </c>
      <c r="C246" s="92" t="s">
        <v>257</v>
      </c>
      <c r="D246" s="4" t="s">
        <v>30</v>
      </c>
      <c r="E246" s="4" t="s">
        <v>64</v>
      </c>
      <c r="F246" s="4">
        <v>28575361</v>
      </c>
      <c r="G246" s="40"/>
      <c r="H246" s="40"/>
      <c r="I246" s="14">
        <v>4</v>
      </c>
      <c r="J246" s="12">
        <v>5</v>
      </c>
      <c r="K246" s="14">
        <v>3</v>
      </c>
      <c r="L246" s="12">
        <v>3</v>
      </c>
      <c r="M246" s="14">
        <v>5</v>
      </c>
      <c r="N246" s="12">
        <v>5</v>
      </c>
      <c r="O246" s="14">
        <v>1</v>
      </c>
      <c r="P246" s="12">
        <v>4</v>
      </c>
      <c r="Q246" s="14">
        <f t="shared" si="32"/>
        <v>13</v>
      </c>
      <c r="R246" s="12">
        <f t="shared" si="33"/>
        <v>17</v>
      </c>
      <c r="S246" s="126">
        <f t="shared" si="26"/>
        <v>15</v>
      </c>
      <c r="T246" s="114">
        <f t="shared" si="27"/>
        <v>4</v>
      </c>
      <c r="U246" s="15"/>
      <c r="V246" s="15" t="str">
        <f t="shared" si="28"/>
        <v/>
      </c>
      <c r="W246" s="15" t="str">
        <f t="shared" si="29"/>
        <v/>
      </c>
      <c r="X246" s="15" t="str">
        <f t="shared" si="30"/>
        <v/>
      </c>
      <c r="Y246" s="15">
        <f t="shared" si="31"/>
        <v>15</v>
      </c>
    </row>
    <row r="247" spans="1:30" s="127" customFormat="1" ht="60" x14ac:dyDescent="0.15">
      <c r="A247" s="92" t="s">
        <v>256</v>
      </c>
      <c r="B247" s="92" t="s">
        <v>1594</v>
      </c>
      <c r="C247" s="92" t="s">
        <v>257</v>
      </c>
      <c r="D247" s="4" t="s">
        <v>30</v>
      </c>
      <c r="E247" s="4" t="s">
        <v>64</v>
      </c>
      <c r="F247" s="4">
        <v>28575359</v>
      </c>
      <c r="G247" s="40"/>
      <c r="H247" s="40"/>
      <c r="I247" s="14">
        <v>4</v>
      </c>
      <c r="J247" s="12">
        <v>4</v>
      </c>
      <c r="K247" s="14">
        <v>3</v>
      </c>
      <c r="L247" s="12">
        <v>3</v>
      </c>
      <c r="M247" s="14">
        <v>2</v>
      </c>
      <c r="N247" s="12">
        <v>5</v>
      </c>
      <c r="O247" s="14">
        <v>1</v>
      </c>
      <c r="P247" s="12">
        <v>4</v>
      </c>
      <c r="Q247" s="14">
        <f t="shared" si="32"/>
        <v>10</v>
      </c>
      <c r="R247" s="12">
        <f t="shared" si="33"/>
        <v>16</v>
      </c>
      <c r="S247" s="126">
        <f t="shared" si="26"/>
        <v>13</v>
      </c>
      <c r="T247" s="114">
        <f t="shared" si="27"/>
        <v>6</v>
      </c>
      <c r="U247" s="15"/>
      <c r="V247" s="15" t="str">
        <f t="shared" si="28"/>
        <v/>
      </c>
      <c r="W247" s="15" t="str">
        <f t="shared" si="29"/>
        <v/>
      </c>
      <c r="X247" s="15" t="str">
        <f t="shared" si="30"/>
        <v/>
      </c>
      <c r="Y247" s="15">
        <f t="shared" si="31"/>
        <v>13</v>
      </c>
    </row>
    <row r="248" spans="1:30" s="127" customFormat="1" ht="30" x14ac:dyDescent="0.15">
      <c r="A248" s="92" t="s">
        <v>162</v>
      </c>
      <c r="B248" s="92" t="s">
        <v>1665</v>
      </c>
      <c r="C248" s="92" t="s">
        <v>163</v>
      </c>
      <c r="D248" s="4" t="s">
        <v>30</v>
      </c>
      <c r="E248" s="4" t="s">
        <v>64</v>
      </c>
      <c r="F248" s="4">
        <v>28711593</v>
      </c>
      <c r="G248" s="40"/>
      <c r="H248" s="40"/>
      <c r="I248" s="14">
        <v>4</v>
      </c>
      <c r="J248" s="12">
        <v>4</v>
      </c>
      <c r="K248" s="14">
        <v>3</v>
      </c>
      <c r="L248" s="12">
        <v>3</v>
      </c>
      <c r="M248" s="14">
        <v>4</v>
      </c>
      <c r="N248" s="12">
        <v>5</v>
      </c>
      <c r="O248" s="14">
        <v>1</v>
      </c>
      <c r="P248" s="12">
        <v>2</v>
      </c>
      <c r="Q248" s="14">
        <f t="shared" si="32"/>
        <v>12</v>
      </c>
      <c r="R248" s="12">
        <f t="shared" si="33"/>
        <v>14</v>
      </c>
      <c r="S248" s="126">
        <f t="shared" si="26"/>
        <v>13</v>
      </c>
      <c r="T248" s="114">
        <f t="shared" si="27"/>
        <v>2</v>
      </c>
      <c r="U248" s="15"/>
      <c r="V248" s="15" t="str">
        <f t="shared" si="28"/>
        <v/>
      </c>
      <c r="W248" s="15" t="str">
        <f t="shared" si="29"/>
        <v/>
      </c>
      <c r="X248" s="15" t="str">
        <f t="shared" si="30"/>
        <v/>
      </c>
      <c r="Y248" s="15">
        <f t="shared" si="31"/>
        <v>13</v>
      </c>
    </row>
    <row r="249" spans="1:30" s="127" customFormat="1" ht="90" x14ac:dyDescent="0.15">
      <c r="A249" s="92" t="s">
        <v>941</v>
      </c>
      <c r="B249" s="92" t="s">
        <v>942</v>
      </c>
      <c r="C249" s="92" t="s">
        <v>355</v>
      </c>
      <c r="D249" s="4" t="s">
        <v>32</v>
      </c>
      <c r="E249" s="4" t="s">
        <v>64</v>
      </c>
      <c r="F249" s="41">
        <v>29322038</v>
      </c>
      <c r="G249" s="53"/>
      <c r="H249" s="53"/>
      <c r="I249" s="50">
        <v>3</v>
      </c>
      <c r="J249" s="38">
        <v>3</v>
      </c>
      <c r="K249" s="50">
        <v>1</v>
      </c>
      <c r="L249" s="38">
        <v>1</v>
      </c>
      <c r="M249" s="50">
        <v>5</v>
      </c>
      <c r="N249" s="38">
        <v>3</v>
      </c>
      <c r="O249" s="50">
        <v>4</v>
      </c>
      <c r="P249" s="38">
        <v>4</v>
      </c>
      <c r="Q249" s="14">
        <f t="shared" si="32"/>
        <v>13</v>
      </c>
      <c r="R249" s="12">
        <f t="shared" si="33"/>
        <v>11</v>
      </c>
      <c r="S249" s="126">
        <f t="shared" si="26"/>
        <v>12</v>
      </c>
      <c r="T249" s="114">
        <f t="shared" si="27"/>
        <v>2</v>
      </c>
      <c r="U249" s="15"/>
      <c r="V249" s="15" t="str">
        <f t="shared" si="28"/>
        <v/>
      </c>
      <c r="W249" s="15" t="str">
        <f t="shared" si="29"/>
        <v/>
      </c>
      <c r="X249" s="15" t="str">
        <f t="shared" si="30"/>
        <v/>
      </c>
      <c r="Y249" s="15">
        <f t="shared" si="31"/>
        <v>12</v>
      </c>
    </row>
    <row r="250" spans="1:30" s="127" customFormat="1" ht="45" x14ac:dyDescent="0.15">
      <c r="A250" s="92" t="s">
        <v>452</v>
      </c>
      <c r="B250" s="92" t="s">
        <v>453</v>
      </c>
      <c r="C250" s="92" t="s">
        <v>208</v>
      </c>
      <c r="D250" s="4" t="s">
        <v>30</v>
      </c>
      <c r="E250" s="4" t="s">
        <v>64</v>
      </c>
      <c r="F250" s="4">
        <v>27539489</v>
      </c>
      <c r="G250" s="40"/>
      <c r="H250" s="40"/>
      <c r="I250" s="14">
        <v>4</v>
      </c>
      <c r="J250" s="4">
        <v>5</v>
      </c>
      <c r="K250" s="14">
        <v>3</v>
      </c>
      <c r="L250" s="4">
        <v>2</v>
      </c>
      <c r="M250" s="14">
        <v>2</v>
      </c>
      <c r="N250" s="4">
        <v>3</v>
      </c>
      <c r="O250" s="14">
        <v>4</v>
      </c>
      <c r="P250" s="4">
        <v>5</v>
      </c>
      <c r="Q250" s="14">
        <f t="shared" si="32"/>
        <v>13</v>
      </c>
      <c r="R250" s="12">
        <f t="shared" si="33"/>
        <v>15</v>
      </c>
      <c r="S250" s="126">
        <f t="shared" si="26"/>
        <v>14</v>
      </c>
      <c r="T250" s="114">
        <f t="shared" si="27"/>
        <v>2</v>
      </c>
      <c r="U250" s="38"/>
      <c r="V250" s="15" t="str">
        <f t="shared" si="28"/>
        <v/>
      </c>
      <c r="W250" s="15" t="str">
        <f t="shared" si="29"/>
        <v/>
      </c>
      <c r="X250" s="15" t="str">
        <f t="shared" si="30"/>
        <v/>
      </c>
      <c r="Y250" s="15">
        <f t="shared" si="31"/>
        <v>14</v>
      </c>
    </row>
    <row r="251" spans="1:30" s="127" customFormat="1" ht="75" x14ac:dyDescent="0.15">
      <c r="A251" s="92" t="s">
        <v>712</v>
      </c>
      <c r="B251" s="92" t="s">
        <v>713</v>
      </c>
      <c r="C251" s="92" t="s">
        <v>714</v>
      </c>
      <c r="D251" s="12" t="s">
        <v>30</v>
      </c>
      <c r="E251" s="4" t="s">
        <v>64</v>
      </c>
      <c r="F251" s="4">
        <v>28855919</v>
      </c>
      <c r="G251" s="53"/>
      <c r="H251" s="53"/>
      <c r="I251" s="50">
        <v>3</v>
      </c>
      <c r="J251" s="38">
        <v>4</v>
      </c>
      <c r="K251" s="50">
        <v>4</v>
      </c>
      <c r="L251" s="38">
        <v>4</v>
      </c>
      <c r="M251" s="50">
        <v>2</v>
      </c>
      <c r="N251" s="38">
        <v>3</v>
      </c>
      <c r="O251" s="50">
        <v>1</v>
      </c>
      <c r="P251" s="38">
        <v>3</v>
      </c>
      <c r="Q251" s="14">
        <f t="shared" si="32"/>
        <v>10</v>
      </c>
      <c r="R251" s="12">
        <f t="shared" si="33"/>
        <v>14</v>
      </c>
      <c r="S251" s="126">
        <f t="shared" si="26"/>
        <v>12</v>
      </c>
      <c r="T251" s="114">
        <f t="shared" si="27"/>
        <v>4</v>
      </c>
      <c r="U251" s="38"/>
      <c r="V251" s="15" t="str">
        <f t="shared" si="28"/>
        <v/>
      </c>
      <c r="W251" s="15" t="str">
        <f t="shared" si="29"/>
        <v/>
      </c>
      <c r="X251" s="15" t="str">
        <f t="shared" si="30"/>
        <v/>
      </c>
      <c r="Y251" s="15">
        <f t="shared" si="31"/>
        <v>12</v>
      </c>
    </row>
    <row r="252" spans="1:30" s="127" customFormat="1" ht="105" x14ac:dyDescent="0.15">
      <c r="A252" s="97" t="s">
        <v>1006</v>
      </c>
      <c r="B252" s="97" t="s">
        <v>1007</v>
      </c>
      <c r="C252" s="97" t="s">
        <v>257</v>
      </c>
      <c r="D252" s="68" t="s">
        <v>30</v>
      </c>
      <c r="E252" s="68" t="s">
        <v>64</v>
      </c>
      <c r="F252" s="68">
        <v>29017248</v>
      </c>
      <c r="G252" s="53"/>
      <c r="H252" s="53"/>
      <c r="I252" s="163">
        <v>5</v>
      </c>
      <c r="J252" s="70">
        <v>3</v>
      </c>
      <c r="K252" s="163">
        <v>4</v>
      </c>
      <c r="L252" s="70">
        <v>4</v>
      </c>
      <c r="M252" s="163">
        <v>4</v>
      </c>
      <c r="N252" s="70">
        <v>4</v>
      </c>
      <c r="O252" s="163">
        <v>1</v>
      </c>
      <c r="P252" s="70">
        <v>1</v>
      </c>
      <c r="Q252" s="14">
        <f t="shared" si="32"/>
        <v>14</v>
      </c>
      <c r="R252" s="12">
        <f t="shared" si="33"/>
        <v>12</v>
      </c>
      <c r="S252" s="126">
        <f t="shared" si="26"/>
        <v>13</v>
      </c>
      <c r="T252" s="114">
        <f t="shared" si="27"/>
        <v>2</v>
      </c>
      <c r="U252" s="15"/>
      <c r="V252" s="15" t="str">
        <f t="shared" si="28"/>
        <v/>
      </c>
      <c r="W252" s="15" t="str">
        <f t="shared" si="29"/>
        <v/>
      </c>
      <c r="X252" s="15" t="str">
        <f t="shared" si="30"/>
        <v/>
      </c>
      <c r="Y252" s="15">
        <f t="shared" si="31"/>
        <v>13</v>
      </c>
    </row>
    <row r="253" spans="1:30" s="127" customFormat="1" ht="60" x14ac:dyDescent="0.15">
      <c r="A253" s="92" t="s">
        <v>258</v>
      </c>
      <c r="B253" s="94" t="s">
        <v>1637</v>
      </c>
      <c r="C253" s="94" t="s">
        <v>236</v>
      </c>
      <c r="D253" s="12" t="s">
        <v>22</v>
      </c>
      <c r="E253" s="4" t="s">
        <v>64</v>
      </c>
      <c r="F253" s="4">
        <v>28612689</v>
      </c>
      <c r="G253" s="40"/>
      <c r="H253" s="40"/>
      <c r="I253" s="14">
        <v>3</v>
      </c>
      <c r="J253" s="12">
        <v>2</v>
      </c>
      <c r="K253" s="14">
        <v>4</v>
      </c>
      <c r="L253" s="12">
        <v>4</v>
      </c>
      <c r="M253" s="14">
        <v>3</v>
      </c>
      <c r="N253" s="12">
        <v>3</v>
      </c>
      <c r="O253" s="14">
        <v>1</v>
      </c>
      <c r="P253" s="12">
        <v>1</v>
      </c>
      <c r="Q253" s="14">
        <f t="shared" si="32"/>
        <v>11</v>
      </c>
      <c r="R253" s="12">
        <f t="shared" si="33"/>
        <v>10</v>
      </c>
      <c r="S253" s="126">
        <f t="shared" si="26"/>
        <v>10.5</v>
      </c>
      <c r="T253" s="114">
        <f t="shared" si="27"/>
        <v>1</v>
      </c>
      <c r="U253" s="38"/>
      <c r="V253" s="15" t="str">
        <f t="shared" si="28"/>
        <v/>
      </c>
      <c r="W253" s="15" t="str">
        <f t="shared" si="29"/>
        <v/>
      </c>
      <c r="X253" s="15" t="str">
        <f t="shared" si="30"/>
        <v/>
      </c>
      <c r="Y253" s="15">
        <f t="shared" si="31"/>
        <v>10.5</v>
      </c>
    </row>
    <row r="254" spans="1:30" s="127" customFormat="1" ht="90" x14ac:dyDescent="0.15">
      <c r="A254" s="92" t="s">
        <v>766</v>
      </c>
      <c r="B254" s="92" t="s">
        <v>767</v>
      </c>
      <c r="C254" s="92" t="s">
        <v>1710</v>
      </c>
      <c r="D254" s="4" t="s">
        <v>30</v>
      </c>
      <c r="E254" s="4" t="s">
        <v>64</v>
      </c>
      <c r="F254" s="142">
        <v>28804582</v>
      </c>
      <c r="G254" s="53"/>
      <c r="H254" s="53"/>
      <c r="I254" s="50">
        <v>2</v>
      </c>
      <c r="J254" s="38">
        <v>3</v>
      </c>
      <c r="K254" s="50">
        <v>4</v>
      </c>
      <c r="L254" s="38">
        <v>4</v>
      </c>
      <c r="M254" s="50">
        <v>2</v>
      </c>
      <c r="N254" s="38">
        <v>2</v>
      </c>
      <c r="O254" s="50">
        <v>3</v>
      </c>
      <c r="P254" s="38">
        <v>2</v>
      </c>
      <c r="Q254" s="14">
        <f t="shared" si="32"/>
        <v>11</v>
      </c>
      <c r="R254" s="12">
        <f t="shared" si="33"/>
        <v>11</v>
      </c>
      <c r="S254" s="126">
        <f t="shared" si="26"/>
        <v>11</v>
      </c>
      <c r="T254" s="114">
        <f t="shared" si="27"/>
        <v>0</v>
      </c>
      <c r="U254" s="15"/>
      <c r="V254" s="15" t="str">
        <f t="shared" si="28"/>
        <v/>
      </c>
      <c r="W254" s="15" t="str">
        <f t="shared" si="29"/>
        <v/>
      </c>
      <c r="X254" s="15" t="str">
        <f t="shared" si="30"/>
        <v/>
      </c>
      <c r="Y254" s="15">
        <f t="shared" si="31"/>
        <v>11</v>
      </c>
    </row>
    <row r="255" spans="1:30" s="127" customFormat="1" ht="60" x14ac:dyDescent="0.15">
      <c r="A255" s="92" t="s">
        <v>857</v>
      </c>
      <c r="B255" s="92" t="s">
        <v>1862</v>
      </c>
      <c r="C255" s="92" t="s">
        <v>163</v>
      </c>
      <c r="D255" s="4" t="s">
        <v>30</v>
      </c>
      <c r="E255" s="4" t="s">
        <v>23</v>
      </c>
      <c r="F255" s="4">
        <v>29196066</v>
      </c>
      <c r="G255" s="50">
        <v>5</v>
      </c>
      <c r="H255" s="38">
        <v>5</v>
      </c>
      <c r="I255" s="50">
        <v>5</v>
      </c>
      <c r="J255" s="38">
        <v>5</v>
      </c>
      <c r="K255" s="53"/>
      <c r="L255" s="53"/>
      <c r="M255" s="50">
        <v>5</v>
      </c>
      <c r="N255" s="38">
        <v>5</v>
      </c>
      <c r="O255" s="50">
        <v>5</v>
      </c>
      <c r="P255" s="38">
        <v>3</v>
      </c>
      <c r="Q255" s="14">
        <f t="shared" si="32"/>
        <v>20</v>
      </c>
      <c r="R255" s="12">
        <f t="shared" si="33"/>
        <v>18</v>
      </c>
      <c r="S255" s="126">
        <f t="shared" si="26"/>
        <v>19</v>
      </c>
      <c r="T255" s="114">
        <f t="shared" si="27"/>
        <v>2</v>
      </c>
      <c r="U255" s="4"/>
      <c r="V255" s="15" t="str">
        <f t="shared" si="28"/>
        <v/>
      </c>
      <c r="W255" s="15" t="str">
        <f t="shared" si="29"/>
        <v/>
      </c>
      <c r="X255" s="15" t="str">
        <f t="shared" si="30"/>
        <v/>
      </c>
      <c r="Y255" s="15">
        <f t="shared" si="31"/>
        <v>19</v>
      </c>
    </row>
    <row r="256" spans="1:30" s="127" customFormat="1" ht="45" x14ac:dyDescent="0.15">
      <c r="A256" s="92" t="s">
        <v>646</v>
      </c>
      <c r="B256" s="92" t="s">
        <v>1957</v>
      </c>
      <c r="C256" s="92" t="s">
        <v>74</v>
      </c>
      <c r="D256" s="4" t="s">
        <v>30</v>
      </c>
      <c r="E256" s="4" t="s">
        <v>23</v>
      </c>
      <c r="F256" s="4">
        <v>28215195</v>
      </c>
      <c r="G256" s="50">
        <v>4</v>
      </c>
      <c r="H256" s="38">
        <v>5</v>
      </c>
      <c r="I256" s="104">
        <v>1</v>
      </c>
      <c r="J256" s="38">
        <v>2</v>
      </c>
      <c r="K256" s="53"/>
      <c r="L256" s="53"/>
      <c r="M256" s="50">
        <v>3</v>
      </c>
      <c r="N256" s="38">
        <v>5</v>
      </c>
      <c r="O256" s="50">
        <v>1</v>
      </c>
      <c r="P256" s="38">
        <v>3</v>
      </c>
      <c r="Q256" s="14">
        <f t="shared" si="32"/>
        <v>9</v>
      </c>
      <c r="R256" s="12">
        <f t="shared" si="33"/>
        <v>15</v>
      </c>
      <c r="S256" s="126">
        <f t="shared" si="26"/>
        <v>12</v>
      </c>
      <c r="T256" s="114">
        <f t="shared" si="27"/>
        <v>6</v>
      </c>
      <c r="U256" s="15"/>
      <c r="V256" s="15" t="str">
        <f t="shared" si="28"/>
        <v/>
      </c>
      <c r="W256" s="15" t="str">
        <f t="shared" si="29"/>
        <v/>
      </c>
      <c r="X256" s="15" t="str">
        <f t="shared" si="30"/>
        <v/>
      </c>
      <c r="Y256" s="15">
        <f t="shared" si="31"/>
        <v>12</v>
      </c>
    </row>
    <row r="257" spans="1:30" s="127" customFormat="1" ht="30" x14ac:dyDescent="0.15">
      <c r="A257" s="92" t="s">
        <v>1303</v>
      </c>
      <c r="B257" s="92" t="s">
        <v>1304</v>
      </c>
      <c r="C257" s="92" t="s">
        <v>692</v>
      </c>
      <c r="D257" s="4" t="s">
        <v>22</v>
      </c>
      <c r="E257" s="4" t="s">
        <v>23</v>
      </c>
      <c r="F257" s="4">
        <v>29153266</v>
      </c>
      <c r="G257" s="50">
        <v>5</v>
      </c>
      <c r="H257" s="38">
        <v>5</v>
      </c>
      <c r="I257" s="50">
        <v>2</v>
      </c>
      <c r="J257" s="38">
        <v>0</v>
      </c>
      <c r="K257" s="53"/>
      <c r="L257" s="53"/>
      <c r="M257" s="50">
        <v>5</v>
      </c>
      <c r="N257" s="38">
        <v>3</v>
      </c>
      <c r="O257" s="50">
        <v>5</v>
      </c>
      <c r="P257" s="38">
        <v>2</v>
      </c>
      <c r="Q257" s="14">
        <f t="shared" si="32"/>
        <v>17</v>
      </c>
      <c r="R257" s="12">
        <f t="shared" si="33"/>
        <v>10</v>
      </c>
      <c r="S257" s="126">
        <f t="shared" si="26"/>
        <v>13.5</v>
      </c>
      <c r="T257" s="114">
        <f t="shared" si="27"/>
        <v>7</v>
      </c>
      <c r="U257" s="15">
        <v>12</v>
      </c>
      <c r="V257" s="15">
        <f t="shared" si="28"/>
        <v>5</v>
      </c>
      <c r="W257" s="15">
        <f t="shared" si="29"/>
        <v>2</v>
      </c>
      <c r="X257" s="15">
        <f t="shared" si="30"/>
        <v>10</v>
      </c>
      <c r="Y257" s="15">
        <f t="shared" si="31"/>
        <v>11</v>
      </c>
    </row>
    <row r="258" spans="1:30" s="127" customFormat="1" ht="90" x14ac:dyDescent="0.15">
      <c r="A258" s="92" t="s">
        <v>1803</v>
      </c>
      <c r="B258" s="92" t="s">
        <v>1958</v>
      </c>
      <c r="C258" s="92" t="s">
        <v>445</v>
      </c>
      <c r="D258" s="4" t="s">
        <v>22</v>
      </c>
      <c r="E258" s="4" t="s">
        <v>1171</v>
      </c>
      <c r="F258" s="4">
        <v>29064359</v>
      </c>
      <c r="G258" s="53"/>
      <c r="H258" s="53"/>
      <c r="I258" s="104">
        <v>3</v>
      </c>
      <c r="J258" s="38">
        <v>1</v>
      </c>
      <c r="K258" s="50">
        <v>1</v>
      </c>
      <c r="L258" s="38">
        <v>2</v>
      </c>
      <c r="M258" s="50">
        <v>3</v>
      </c>
      <c r="N258" s="38">
        <v>2</v>
      </c>
      <c r="O258" s="50">
        <v>3</v>
      </c>
      <c r="P258" s="38">
        <v>3</v>
      </c>
      <c r="Q258" s="14">
        <f t="shared" si="32"/>
        <v>10</v>
      </c>
      <c r="R258" s="12">
        <f t="shared" si="33"/>
        <v>8</v>
      </c>
      <c r="S258" s="126">
        <f t="shared" si="26"/>
        <v>9</v>
      </c>
      <c r="T258" s="114">
        <f t="shared" si="27"/>
        <v>2</v>
      </c>
      <c r="U258" s="15"/>
      <c r="V258" s="15" t="str">
        <f t="shared" si="28"/>
        <v/>
      </c>
      <c r="W258" s="15" t="str">
        <f t="shared" si="29"/>
        <v/>
      </c>
      <c r="X258" s="15" t="str">
        <f t="shared" si="30"/>
        <v/>
      </c>
      <c r="Y258" s="15">
        <f t="shared" si="31"/>
        <v>9</v>
      </c>
    </row>
    <row r="259" spans="1:30" s="127" customFormat="1" ht="75" x14ac:dyDescent="0.15">
      <c r="A259" s="92" t="s">
        <v>627</v>
      </c>
      <c r="B259" s="92" t="s">
        <v>628</v>
      </c>
      <c r="C259" s="92" t="s">
        <v>257</v>
      </c>
      <c r="D259" s="4" t="s">
        <v>30</v>
      </c>
      <c r="E259" s="4" t="s">
        <v>64</v>
      </c>
      <c r="F259" s="4">
        <v>28329226</v>
      </c>
      <c r="G259" s="53"/>
      <c r="H259" s="53"/>
      <c r="I259" s="50">
        <v>4</v>
      </c>
      <c r="J259" s="38">
        <v>4</v>
      </c>
      <c r="K259" s="50">
        <v>2</v>
      </c>
      <c r="L259" s="38">
        <v>2</v>
      </c>
      <c r="M259" s="50">
        <v>5</v>
      </c>
      <c r="N259" s="38">
        <v>3</v>
      </c>
      <c r="O259" s="50">
        <v>4</v>
      </c>
      <c r="P259" s="38">
        <v>5</v>
      </c>
      <c r="Q259" s="14">
        <f t="shared" si="32"/>
        <v>15</v>
      </c>
      <c r="R259" s="12">
        <f t="shared" si="33"/>
        <v>14</v>
      </c>
      <c r="S259" s="126">
        <f t="shared" ref="S259:S322" si="34">AVERAGE(Q259,R259)</f>
        <v>14.5</v>
      </c>
      <c r="T259" s="114">
        <f t="shared" ref="T259:T322" si="35">ABS(Q259-R259)</f>
        <v>1</v>
      </c>
      <c r="U259" s="38"/>
      <c r="V259" s="15" t="str">
        <f t="shared" ref="V259:V322" si="36">IF(U259="","",ABS(U259-Q259))</f>
        <v/>
      </c>
      <c r="W259" s="15" t="str">
        <f t="shared" ref="W259:W322" si="37">IF(U259="","",ABS(U259-R259))</f>
        <v/>
      </c>
      <c r="X259" s="15" t="str">
        <f t="shared" ref="X259:X322" si="38">IF(AND(ISNUMBER(V259),ISNUMBER(W259)),IF(V259&lt;=W259,Q259,R259),"")</f>
        <v/>
      </c>
      <c r="Y259" s="15">
        <f t="shared" ref="Y259:Y322" si="39">IF(U259="",S259,AVERAGE(X259,U259))</f>
        <v>14.5</v>
      </c>
    </row>
    <row r="260" spans="1:30" s="127" customFormat="1" ht="75" x14ac:dyDescent="0.15">
      <c r="A260" s="92" t="s">
        <v>1345</v>
      </c>
      <c r="B260" s="92" t="s">
        <v>1346</v>
      </c>
      <c r="C260" s="92" t="s">
        <v>95</v>
      </c>
      <c r="D260" s="4" t="s">
        <v>22</v>
      </c>
      <c r="E260" s="4" t="s">
        <v>64</v>
      </c>
      <c r="F260" s="4">
        <v>28886039</v>
      </c>
      <c r="G260" s="53"/>
      <c r="H260" s="54"/>
      <c r="I260" s="50">
        <v>3</v>
      </c>
      <c r="J260" s="38">
        <v>2</v>
      </c>
      <c r="K260" s="50">
        <v>3</v>
      </c>
      <c r="L260" s="38">
        <v>4</v>
      </c>
      <c r="M260" s="50">
        <v>5</v>
      </c>
      <c r="N260" s="38">
        <v>2</v>
      </c>
      <c r="O260" s="50">
        <v>5</v>
      </c>
      <c r="P260" s="38">
        <v>2</v>
      </c>
      <c r="Q260" s="14">
        <f t="shared" si="32"/>
        <v>16</v>
      </c>
      <c r="R260" s="12">
        <f t="shared" si="33"/>
        <v>10</v>
      </c>
      <c r="S260" s="126">
        <f t="shared" si="34"/>
        <v>13</v>
      </c>
      <c r="T260" s="114">
        <f t="shared" si="35"/>
        <v>6</v>
      </c>
      <c r="U260" s="15"/>
      <c r="V260" s="15" t="str">
        <f t="shared" si="36"/>
        <v/>
      </c>
      <c r="W260" s="15" t="str">
        <f t="shared" si="37"/>
        <v/>
      </c>
      <c r="X260" s="15" t="str">
        <f t="shared" si="38"/>
        <v/>
      </c>
      <c r="Y260" s="15">
        <f t="shared" si="39"/>
        <v>13</v>
      </c>
    </row>
    <row r="261" spans="1:30" s="127" customFormat="1" ht="75" x14ac:dyDescent="0.15">
      <c r="A261" s="92" t="s">
        <v>1614</v>
      </c>
      <c r="B261" s="92" t="s">
        <v>1616</v>
      </c>
      <c r="C261" s="92" t="s">
        <v>259</v>
      </c>
      <c r="D261" s="4" t="s">
        <v>30</v>
      </c>
      <c r="E261" s="4" t="s">
        <v>64</v>
      </c>
      <c r="F261" s="4">
        <v>28590945</v>
      </c>
      <c r="G261" s="40"/>
      <c r="H261" s="40"/>
      <c r="I261" s="14">
        <v>1</v>
      </c>
      <c r="J261" s="12">
        <v>3</v>
      </c>
      <c r="K261" s="14">
        <v>4</v>
      </c>
      <c r="L261" s="12">
        <v>1</v>
      </c>
      <c r="M261" s="14">
        <v>4</v>
      </c>
      <c r="N261" s="12">
        <v>4</v>
      </c>
      <c r="O261" s="14">
        <v>1</v>
      </c>
      <c r="P261" s="12">
        <v>1</v>
      </c>
      <c r="Q261" s="14">
        <f t="shared" si="32"/>
        <v>10</v>
      </c>
      <c r="R261" s="12">
        <f t="shared" si="33"/>
        <v>9</v>
      </c>
      <c r="S261" s="126">
        <f t="shared" si="34"/>
        <v>9.5</v>
      </c>
      <c r="T261" s="114">
        <f t="shared" si="35"/>
        <v>1</v>
      </c>
      <c r="U261" s="15"/>
      <c r="V261" s="15" t="str">
        <f t="shared" si="36"/>
        <v/>
      </c>
      <c r="W261" s="15" t="str">
        <f t="shared" si="37"/>
        <v/>
      </c>
      <c r="X261" s="15" t="str">
        <f t="shared" si="38"/>
        <v/>
      </c>
      <c r="Y261" s="15">
        <f t="shared" si="39"/>
        <v>9.5</v>
      </c>
    </row>
    <row r="262" spans="1:30" s="127" customFormat="1" ht="75" x14ac:dyDescent="0.15">
      <c r="A262" s="92" t="s">
        <v>688</v>
      </c>
      <c r="B262" s="92" t="s">
        <v>689</v>
      </c>
      <c r="C262" s="92" t="s">
        <v>143</v>
      </c>
      <c r="D262" s="4" t="s">
        <v>30</v>
      </c>
      <c r="E262" s="4" t="s">
        <v>23</v>
      </c>
      <c r="F262" s="4">
        <v>28314568</v>
      </c>
      <c r="G262" s="50">
        <v>5</v>
      </c>
      <c r="H262" s="38">
        <v>5</v>
      </c>
      <c r="I262" s="50">
        <v>1</v>
      </c>
      <c r="J262" s="38">
        <v>0</v>
      </c>
      <c r="K262" s="107"/>
      <c r="L262" s="53"/>
      <c r="M262" s="50">
        <v>5</v>
      </c>
      <c r="N262" s="38">
        <v>5</v>
      </c>
      <c r="O262" s="50">
        <v>5</v>
      </c>
      <c r="P262" s="38">
        <v>4</v>
      </c>
      <c r="Q262" s="14">
        <f t="shared" si="32"/>
        <v>16</v>
      </c>
      <c r="R262" s="12">
        <f t="shared" si="33"/>
        <v>14</v>
      </c>
      <c r="S262" s="126">
        <f t="shared" si="34"/>
        <v>15</v>
      </c>
      <c r="T262" s="114">
        <f t="shared" si="35"/>
        <v>2</v>
      </c>
      <c r="U262" s="38"/>
      <c r="V262" s="15" t="str">
        <f t="shared" si="36"/>
        <v/>
      </c>
      <c r="W262" s="15" t="str">
        <f t="shared" si="37"/>
        <v/>
      </c>
      <c r="X262" s="15" t="str">
        <f t="shared" si="38"/>
        <v/>
      </c>
      <c r="Y262" s="15">
        <f t="shared" si="39"/>
        <v>15</v>
      </c>
    </row>
    <row r="263" spans="1:30" s="127" customFormat="1" ht="75" x14ac:dyDescent="0.15">
      <c r="A263" s="99" t="s">
        <v>1185</v>
      </c>
      <c r="B263" s="99" t="s">
        <v>1186</v>
      </c>
      <c r="C263" s="99" t="s">
        <v>479</v>
      </c>
      <c r="D263" s="4" t="s">
        <v>30</v>
      </c>
      <c r="E263" s="4" t="s">
        <v>23</v>
      </c>
      <c r="F263" s="74">
        <v>28559038</v>
      </c>
      <c r="G263" s="50">
        <v>3</v>
      </c>
      <c r="H263" s="38">
        <v>5</v>
      </c>
      <c r="I263" s="50">
        <v>3</v>
      </c>
      <c r="J263" s="38">
        <v>5</v>
      </c>
      <c r="K263" s="53"/>
      <c r="L263" s="53"/>
      <c r="M263" s="50">
        <v>2</v>
      </c>
      <c r="N263" s="38">
        <v>5</v>
      </c>
      <c r="O263" s="50">
        <v>3</v>
      </c>
      <c r="P263" s="38">
        <v>3</v>
      </c>
      <c r="Q263" s="14">
        <f t="shared" si="32"/>
        <v>11</v>
      </c>
      <c r="R263" s="12">
        <f t="shared" si="33"/>
        <v>18</v>
      </c>
      <c r="S263" s="126">
        <f t="shared" si="34"/>
        <v>14.5</v>
      </c>
      <c r="T263" s="114">
        <f t="shared" si="35"/>
        <v>7</v>
      </c>
      <c r="U263" s="15">
        <v>16</v>
      </c>
      <c r="V263" s="15">
        <f t="shared" si="36"/>
        <v>5</v>
      </c>
      <c r="W263" s="15">
        <f t="shared" si="37"/>
        <v>2</v>
      </c>
      <c r="X263" s="15">
        <f t="shared" si="38"/>
        <v>18</v>
      </c>
      <c r="Y263" s="15">
        <f t="shared" si="39"/>
        <v>17</v>
      </c>
      <c r="Z263" s="128"/>
      <c r="AA263" s="128"/>
      <c r="AB263" s="128"/>
      <c r="AC263" s="128"/>
      <c r="AD263" s="128"/>
    </row>
    <row r="264" spans="1:30" s="127" customFormat="1" ht="45" x14ac:dyDescent="0.15">
      <c r="A264" s="92" t="s">
        <v>72</v>
      </c>
      <c r="B264" s="92" t="s">
        <v>1699</v>
      </c>
      <c r="C264" s="92" t="s">
        <v>74</v>
      </c>
      <c r="D264" s="4" t="s">
        <v>22</v>
      </c>
      <c r="E264" s="4" t="s">
        <v>64</v>
      </c>
      <c r="F264" s="4">
        <v>28786371</v>
      </c>
      <c r="G264" s="40"/>
      <c r="H264" s="40"/>
      <c r="I264" s="14">
        <v>3</v>
      </c>
      <c r="J264" s="75">
        <v>3</v>
      </c>
      <c r="K264" s="14">
        <v>4</v>
      </c>
      <c r="L264" s="12">
        <v>4</v>
      </c>
      <c r="M264" s="14">
        <v>5</v>
      </c>
      <c r="N264" s="12">
        <v>3</v>
      </c>
      <c r="O264" s="14">
        <v>5</v>
      </c>
      <c r="P264" s="12">
        <v>3</v>
      </c>
      <c r="Q264" s="14">
        <f t="shared" si="32"/>
        <v>17</v>
      </c>
      <c r="R264" s="12">
        <f t="shared" si="33"/>
        <v>13</v>
      </c>
      <c r="S264" s="126">
        <f t="shared" si="34"/>
        <v>15</v>
      </c>
      <c r="T264" s="114">
        <f t="shared" si="35"/>
        <v>4</v>
      </c>
      <c r="U264" s="15"/>
      <c r="V264" s="15" t="str">
        <f t="shared" si="36"/>
        <v/>
      </c>
      <c r="W264" s="15" t="str">
        <f t="shared" si="37"/>
        <v/>
      </c>
      <c r="X264" s="15" t="str">
        <f t="shared" si="38"/>
        <v/>
      </c>
      <c r="Y264" s="15">
        <f t="shared" si="39"/>
        <v>15</v>
      </c>
    </row>
    <row r="265" spans="1:30" s="127" customFormat="1" ht="75" x14ac:dyDescent="0.15">
      <c r="A265" s="92" t="s">
        <v>875</v>
      </c>
      <c r="B265" s="92" t="s">
        <v>1812</v>
      </c>
      <c r="C265" s="92" t="s">
        <v>95</v>
      </c>
      <c r="D265" s="12" t="s">
        <v>30</v>
      </c>
      <c r="E265" s="12" t="s">
        <v>64</v>
      </c>
      <c r="F265" s="4">
        <v>29091927</v>
      </c>
      <c r="G265" s="107"/>
      <c r="H265" s="53"/>
      <c r="I265" s="103">
        <v>4</v>
      </c>
      <c r="J265" s="38">
        <v>4</v>
      </c>
      <c r="K265" s="103">
        <v>4</v>
      </c>
      <c r="L265" s="38">
        <v>4</v>
      </c>
      <c r="M265" s="103">
        <v>5</v>
      </c>
      <c r="N265" s="38">
        <v>4</v>
      </c>
      <c r="O265" s="103">
        <v>4</v>
      </c>
      <c r="P265" s="38">
        <v>5</v>
      </c>
      <c r="Q265" s="14">
        <f t="shared" si="32"/>
        <v>17</v>
      </c>
      <c r="R265" s="12">
        <f t="shared" si="33"/>
        <v>17</v>
      </c>
      <c r="S265" s="126">
        <f t="shared" si="34"/>
        <v>17</v>
      </c>
      <c r="T265" s="114">
        <f t="shared" si="35"/>
        <v>0</v>
      </c>
      <c r="U265" s="15"/>
      <c r="V265" s="15" t="str">
        <f t="shared" si="36"/>
        <v/>
      </c>
      <c r="W265" s="15" t="str">
        <f t="shared" si="37"/>
        <v/>
      </c>
      <c r="X265" s="15" t="str">
        <f t="shared" si="38"/>
        <v/>
      </c>
      <c r="Y265" s="15">
        <f t="shared" si="39"/>
        <v>17</v>
      </c>
    </row>
    <row r="266" spans="1:30" s="127" customFormat="1" ht="75" x14ac:dyDescent="0.15">
      <c r="A266" s="95" t="s">
        <v>1008</v>
      </c>
      <c r="B266" s="95" t="s">
        <v>1009</v>
      </c>
      <c r="C266" s="92" t="s">
        <v>95</v>
      </c>
      <c r="D266" s="57" t="s">
        <v>22</v>
      </c>
      <c r="E266" s="57" t="s">
        <v>64</v>
      </c>
      <c r="F266" s="58">
        <v>29236725</v>
      </c>
      <c r="G266" s="53"/>
      <c r="H266" s="53"/>
      <c r="I266" s="157">
        <v>4</v>
      </c>
      <c r="J266" s="61">
        <v>3</v>
      </c>
      <c r="K266" s="157">
        <v>4</v>
      </c>
      <c r="L266" s="61">
        <v>4</v>
      </c>
      <c r="M266" s="157">
        <v>3</v>
      </c>
      <c r="N266" s="61">
        <v>2</v>
      </c>
      <c r="O266" s="157">
        <v>2</v>
      </c>
      <c r="P266" s="61">
        <v>2</v>
      </c>
      <c r="Q266" s="14">
        <f t="shared" si="32"/>
        <v>13</v>
      </c>
      <c r="R266" s="12">
        <f t="shared" si="33"/>
        <v>11</v>
      </c>
      <c r="S266" s="126">
        <f t="shared" si="34"/>
        <v>12</v>
      </c>
      <c r="T266" s="114">
        <f t="shared" si="35"/>
        <v>2</v>
      </c>
      <c r="U266" s="15"/>
      <c r="V266" s="15" t="str">
        <f t="shared" si="36"/>
        <v/>
      </c>
      <c r="W266" s="15" t="str">
        <f t="shared" si="37"/>
        <v/>
      </c>
      <c r="X266" s="15" t="str">
        <f t="shared" si="38"/>
        <v/>
      </c>
      <c r="Y266" s="15">
        <f t="shared" si="39"/>
        <v>12</v>
      </c>
    </row>
    <row r="267" spans="1:30" s="127" customFormat="1" ht="60" x14ac:dyDescent="0.15">
      <c r="A267" s="92" t="s">
        <v>563</v>
      </c>
      <c r="B267" s="92" t="s">
        <v>564</v>
      </c>
      <c r="C267" s="92" t="s">
        <v>1914</v>
      </c>
      <c r="D267" s="4" t="s">
        <v>30</v>
      </c>
      <c r="E267" s="4" t="s">
        <v>64</v>
      </c>
      <c r="F267" s="4">
        <v>28149793</v>
      </c>
      <c r="G267" s="53"/>
      <c r="H267" s="53"/>
      <c r="I267" s="50">
        <v>1</v>
      </c>
      <c r="J267" s="38">
        <v>2</v>
      </c>
      <c r="K267" s="50">
        <v>1</v>
      </c>
      <c r="L267" s="38">
        <v>1</v>
      </c>
      <c r="M267" s="50">
        <v>2</v>
      </c>
      <c r="N267" s="38">
        <v>5</v>
      </c>
      <c r="O267" s="50">
        <v>3</v>
      </c>
      <c r="P267" s="38">
        <v>4</v>
      </c>
      <c r="Q267" s="14">
        <f t="shared" si="32"/>
        <v>7</v>
      </c>
      <c r="R267" s="12">
        <f t="shared" si="33"/>
        <v>12</v>
      </c>
      <c r="S267" s="126">
        <f t="shared" si="34"/>
        <v>9.5</v>
      </c>
      <c r="T267" s="114">
        <f t="shared" si="35"/>
        <v>5</v>
      </c>
      <c r="U267" s="15">
        <v>10</v>
      </c>
      <c r="V267" s="15">
        <f t="shared" si="36"/>
        <v>3</v>
      </c>
      <c r="W267" s="15">
        <f t="shared" si="37"/>
        <v>2</v>
      </c>
      <c r="X267" s="15">
        <f t="shared" si="38"/>
        <v>12</v>
      </c>
      <c r="Y267" s="15">
        <f t="shared" si="39"/>
        <v>11</v>
      </c>
    </row>
    <row r="268" spans="1:30" s="127" customFormat="1" ht="45" x14ac:dyDescent="0.15">
      <c r="A268" s="94" t="s">
        <v>1961</v>
      </c>
      <c r="B268" s="94" t="s">
        <v>1960</v>
      </c>
      <c r="C268" s="94" t="s">
        <v>984</v>
      </c>
      <c r="D268" s="12" t="s">
        <v>30</v>
      </c>
      <c r="E268" s="4" t="s">
        <v>64</v>
      </c>
      <c r="F268" s="4">
        <v>29259822</v>
      </c>
      <c r="G268" s="53"/>
      <c r="H268" s="53"/>
      <c r="I268" s="50">
        <v>6</v>
      </c>
      <c r="J268" s="38">
        <v>6</v>
      </c>
      <c r="K268" s="50">
        <v>4</v>
      </c>
      <c r="L268" s="38">
        <v>4</v>
      </c>
      <c r="M268" s="50">
        <v>5</v>
      </c>
      <c r="N268" s="38">
        <v>5</v>
      </c>
      <c r="O268" s="50">
        <v>2</v>
      </c>
      <c r="P268" s="38">
        <v>4</v>
      </c>
      <c r="Q268" s="14">
        <f t="shared" si="32"/>
        <v>17</v>
      </c>
      <c r="R268" s="12">
        <f t="shared" si="33"/>
        <v>19</v>
      </c>
      <c r="S268" s="126">
        <f t="shared" si="34"/>
        <v>18</v>
      </c>
      <c r="T268" s="114">
        <f t="shared" si="35"/>
        <v>2</v>
      </c>
      <c r="U268" s="15"/>
      <c r="V268" s="15" t="str">
        <f t="shared" si="36"/>
        <v/>
      </c>
      <c r="W268" s="15" t="str">
        <f t="shared" si="37"/>
        <v/>
      </c>
      <c r="X268" s="15" t="str">
        <f t="shared" si="38"/>
        <v/>
      </c>
      <c r="Y268" s="15">
        <f t="shared" si="39"/>
        <v>18</v>
      </c>
    </row>
    <row r="269" spans="1:30" s="128" customFormat="1" ht="45" x14ac:dyDescent="0.15">
      <c r="A269" s="92" t="s">
        <v>844</v>
      </c>
      <c r="B269" s="92" t="s">
        <v>845</v>
      </c>
      <c r="C269" s="92" t="s">
        <v>846</v>
      </c>
      <c r="D269" s="4" t="s">
        <v>30</v>
      </c>
      <c r="E269" s="4" t="s">
        <v>64</v>
      </c>
      <c r="F269" s="4">
        <v>28050868</v>
      </c>
      <c r="G269" s="102"/>
      <c r="H269" s="102"/>
      <c r="I269" s="101">
        <v>5</v>
      </c>
      <c r="J269" s="15">
        <v>4</v>
      </c>
      <c r="K269" s="166">
        <v>4</v>
      </c>
      <c r="L269" s="15">
        <v>4</v>
      </c>
      <c r="M269" s="101">
        <v>5</v>
      </c>
      <c r="N269" s="15">
        <v>5</v>
      </c>
      <c r="O269" s="101">
        <v>5</v>
      </c>
      <c r="P269" s="15">
        <v>4</v>
      </c>
      <c r="Q269" s="14">
        <f t="shared" ref="Q269:Q332" si="40">G269+I269+K269+M269+O269</f>
        <v>19</v>
      </c>
      <c r="R269" s="12">
        <f t="shared" ref="R269:R332" si="41">H269+J269+L269+N269+P269</f>
        <v>17</v>
      </c>
      <c r="S269" s="126">
        <f t="shared" si="34"/>
        <v>18</v>
      </c>
      <c r="T269" s="114">
        <f t="shared" si="35"/>
        <v>2</v>
      </c>
      <c r="U269" s="15"/>
      <c r="V269" s="15" t="str">
        <f t="shared" si="36"/>
        <v/>
      </c>
      <c r="W269" s="15" t="str">
        <f t="shared" si="37"/>
        <v/>
      </c>
      <c r="X269" s="15" t="str">
        <f t="shared" si="38"/>
        <v/>
      </c>
      <c r="Y269" s="15">
        <f t="shared" si="39"/>
        <v>18</v>
      </c>
    </row>
    <row r="270" spans="1:30" s="127" customFormat="1" ht="105" x14ac:dyDescent="0.15">
      <c r="A270" s="92" t="s">
        <v>260</v>
      </c>
      <c r="B270" s="92" t="s">
        <v>1622</v>
      </c>
      <c r="C270" s="92" t="s">
        <v>261</v>
      </c>
      <c r="D270" s="4" t="s">
        <v>22</v>
      </c>
      <c r="E270" s="4" t="s">
        <v>64</v>
      </c>
      <c r="F270" s="4">
        <v>28597709</v>
      </c>
      <c r="G270" s="40"/>
      <c r="H270" s="40"/>
      <c r="I270" s="14">
        <v>2</v>
      </c>
      <c r="J270" s="12">
        <v>3</v>
      </c>
      <c r="K270" s="14">
        <v>4</v>
      </c>
      <c r="L270" s="12">
        <v>4</v>
      </c>
      <c r="M270" s="14">
        <v>4</v>
      </c>
      <c r="N270" s="12">
        <v>3</v>
      </c>
      <c r="O270" s="14">
        <v>2</v>
      </c>
      <c r="P270" s="12">
        <v>1</v>
      </c>
      <c r="Q270" s="14">
        <f t="shared" si="40"/>
        <v>12</v>
      </c>
      <c r="R270" s="12">
        <f t="shared" si="41"/>
        <v>11</v>
      </c>
      <c r="S270" s="126">
        <f t="shared" si="34"/>
        <v>11.5</v>
      </c>
      <c r="T270" s="114">
        <f t="shared" si="35"/>
        <v>1</v>
      </c>
      <c r="U270" s="38"/>
      <c r="V270" s="15" t="str">
        <f t="shared" si="36"/>
        <v/>
      </c>
      <c r="W270" s="15" t="str">
        <f t="shared" si="37"/>
        <v/>
      </c>
      <c r="X270" s="15" t="str">
        <f t="shared" si="38"/>
        <v/>
      </c>
      <c r="Y270" s="15">
        <f t="shared" si="39"/>
        <v>11.5</v>
      </c>
    </row>
    <row r="271" spans="1:30" s="127" customFormat="1" ht="60" x14ac:dyDescent="0.15">
      <c r="A271" s="92" t="s">
        <v>1962</v>
      </c>
      <c r="B271" s="92" t="s">
        <v>1383</v>
      </c>
      <c r="C271" s="92" t="s">
        <v>1963</v>
      </c>
      <c r="D271" s="4" t="s">
        <v>30</v>
      </c>
      <c r="E271" s="4" t="s">
        <v>64</v>
      </c>
      <c r="F271" s="114">
        <v>28902135</v>
      </c>
      <c r="G271" s="53"/>
      <c r="H271" s="53"/>
      <c r="I271" s="50">
        <v>3</v>
      </c>
      <c r="J271" s="38">
        <v>3</v>
      </c>
      <c r="K271" s="50">
        <v>3</v>
      </c>
      <c r="L271" s="38">
        <v>1</v>
      </c>
      <c r="M271" s="50">
        <v>2</v>
      </c>
      <c r="N271" s="38">
        <v>3</v>
      </c>
      <c r="O271" s="50">
        <v>3</v>
      </c>
      <c r="P271" s="38">
        <v>4</v>
      </c>
      <c r="Q271" s="14">
        <f t="shared" si="40"/>
        <v>11</v>
      </c>
      <c r="R271" s="12">
        <f t="shared" si="41"/>
        <v>11</v>
      </c>
      <c r="S271" s="126">
        <f t="shared" si="34"/>
        <v>11</v>
      </c>
      <c r="T271" s="114">
        <f t="shared" si="35"/>
        <v>0</v>
      </c>
      <c r="U271" s="15"/>
      <c r="V271" s="15" t="str">
        <f t="shared" si="36"/>
        <v/>
      </c>
      <c r="W271" s="15" t="str">
        <f t="shared" si="37"/>
        <v/>
      </c>
      <c r="X271" s="15" t="str">
        <f t="shared" si="38"/>
        <v/>
      </c>
      <c r="Y271" s="15">
        <f t="shared" si="39"/>
        <v>11</v>
      </c>
      <c r="Z271" s="128"/>
      <c r="AA271" s="128"/>
      <c r="AB271" s="128"/>
      <c r="AC271" s="128"/>
      <c r="AD271" s="128"/>
    </row>
    <row r="272" spans="1:30" s="127" customFormat="1" ht="45" x14ac:dyDescent="0.15">
      <c r="A272" s="92" t="s">
        <v>429</v>
      </c>
      <c r="B272" s="92" t="s">
        <v>430</v>
      </c>
      <c r="C272" s="92" t="s">
        <v>283</v>
      </c>
      <c r="D272" s="12" t="s">
        <v>30</v>
      </c>
      <c r="E272" s="4" t="s">
        <v>64</v>
      </c>
      <c r="F272" s="4">
        <v>27908493</v>
      </c>
      <c r="G272" s="40"/>
      <c r="H272" s="40"/>
      <c r="I272" s="14">
        <v>4</v>
      </c>
      <c r="J272" s="4">
        <v>4</v>
      </c>
      <c r="K272" s="14">
        <v>4</v>
      </c>
      <c r="L272" s="4">
        <v>3</v>
      </c>
      <c r="M272" s="14">
        <v>5</v>
      </c>
      <c r="N272" s="4">
        <v>3</v>
      </c>
      <c r="O272" s="14">
        <v>5</v>
      </c>
      <c r="P272" s="12">
        <v>4</v>
      </c>
      <c r="Q272" s="14">
        <f t="shared" si="40"/>
        <v>18</v>
      </c>
      <c r="R272" s="12">
        <f t="shared" si="41"/>
        <v>14</v>
      </c>
      <c r="S272" s="126">
        <f t="shared" si="34"/>
        <v>16</v>
      </c>
      <c r="T272" s="114">
        <f t="shared" si="35"/>
        <v>4</v>
      </c>
      <c r="U272" s="38"/>
      <c r="V272" s="15" t="str">
        <f t="shared" si="36"/>
        <v/>
      </c>
      <c r="W272" s="15" t="str">
        <f t="shared" si="37"/>
        <v/>
      </c>
      <c r="X272" s="15" t="str">
        <f t="shared" si="38"/>
        <v/>
      </c>
      <c r="Y272" s="15">
        <f t="shared" si="39"/>
        <v>16</v>
      </c>
    </row>
    <row r="273" spans="1:25" s="127" customFormat="1" ht="135" x14ac:dyDescent="0.15">
      <c r="A273" s="92" t="s">
        <v>1471</v>
      </c>
      <c r="B273" s="92" t="s">
        <v>1527</v>
      </c>
      <c r="C273" s="92" t="s">
        <v>279</v>
      </c>
      <c r="D273" s="4" t="s">
        <v>22</v>
      </c>
      <c r="E273" s="4" t="s">
        <v>64</v>
      </c>
      <c r="F273" s="20">
        <v>27989625</v>
      </c>
      <c r="G273" s="40"/>
      <c r="H273" s="40"/>
      <c r="I273" s="14">
        <v>4</v>
      </c>
      <c r="J273" s="12">
        <v>4</v>
      </c>
      <c r="K273" s="14">
        <v>1</v>
      </c>
      <c r="L273" s="12">
        <v>3</v>
      </c>
      <c r="M273" s="14">
        <v>3</v>
      </c>
      <c r="N273" s="12">
        <v>5</v>
      </c>
      <c r="O273" s="14">
        <v>4</v>
      </c>
      <c r="P273" s="12">
        <v>4</v>
      </c>
      <c r="Q273" s="14">
        <f t="shared" si="40"/>
        <v>12</v>
      </c>
      <c r="R273" s="12">
        <f t="shared" si="41"/>
        <v>16</v>
      </c>
      <c r="S273" s="126">
        <f t="shared" si="34"/>
        <v>14</v>
      </c>
      <c r="T273" s="114">
        <f t="shared" si="35"/>
        <v>4</v>
      </c>
      <c r="U273" s="15"/>
      <c r="V273" s="15" t="str">
        <f t="shared" si="36"/>
        <v/>
      </c>
      <c r="W273" s="15" t="str">
        <f t="shared" si="37"/>
        <v/>
      </c>
      <c r="X273" s="15" t="str">
        <f t="shared" si="38"/>
        <v/>
      </c>
      <c r="Y273" s="15">
        <f t="shared" si="39"/>
        <v>14</v>
      </c>
    </row>
    <row r="274" spans="1:25" s="127" customFormat="1" ht="45" x14ac:dyDescent="0.15">
      <c r="A274" s="92" t="s">
        <v>1829</v>
      </c>
      <c r="B274" s="92" t="s">
        <v>1305</v>
      </c>
      <c r="C274" s="92" t="s">
        <v>143</v>
      </c>
      <c r="D274" s="4" t="s">
        <v>30</v>
      </c>
      <c r="E274" s="4" t="s">
        <v>23</v>
      </c>
      <c r="F274" s="4">
        <v>29126600</v>
      </c>
      <c r="G274" s="50">
        <v>5</v>
      </c>
      <c r="H274" s="38">
        <v>5</v>
      </c>
      <c r="I274" s="50">
        <v>5</v>
      </c>
      <c r="J274" s="38">
        <v>5</v>
      </c>
      <c r="K274" s="53"/>
      <c r="L274" s="53"/>
      <c r="M274" s="50">
        <v>5</v>
      </c>
      <c r="N274" s="38">
        <v>5</v>
      </c>
      <c r="O274" s="50">
        <v>5</v>
      </c>
      <c r="P274" s="38">
        <v>5</v>
      </c>
      <c r="Q274" s="14">
        <f t="shared" si="40"/>
        <v>20</v>
      </c>
      <c r="R274" s="12">
        <f t="shared" si="41"/>
        <v>20</v>
      </c>
      <c r="S274" s="126">
        <f t="shared" si="34"/>
        <v>20</v>
      </c>
      <c r="T274" s="114">
        <f t="shared" si="35"/>
        <v>0</v>
      </c>
      <c r="U274" s="15"/>
      <c r="V274" s="15" t="str">
        <f t="shared" si="36"/>
        <v/>
      </c>
      <c r="W274" s="15" t="str">
        <f t="shared" si="37"/>
        <v/>
      </c>
      <c r="X274" s="15" t="str">
        <f t="shared" si="38"/>
        <v/>
      </c>
      <c r="Y274" s="15">
        <f t="shared" si="39"/>
        <v>20</v>
      </c>
    </row>
    <row r="275" spans="1:25" s="127" customFormat="1" ht="60" x14ac:dyDescent="0.15">
      <c r="A275" s="92" t="s">
        <v>749</v>
      </c>
      <c r="B275" s="92" t="s">
        <v>1721</v>
      </c>
      <c r="C275" s="92" t="s">
        <v>750</v>
      </c>
      <c r="D275" s="4" t="s">
        <v>22</v>
      </c>
      <c r="E275" s="4" t="s">
        <v>64</v>
      </c>
      <c r="F275" s="142">
        <v>28831275</v>
      </c>
      <c r="G275" s="53"/>
      <c r="H275" s="53"/>
      <c r="I275" s="50">
        <v>1</v>
      </c>
      <c r="J275" s="38">
        <v>2</v>
      </c>
      <c r="K275" s="50">
        <v>4</v>
      </c>
      <c r="L275" s="38">
        <v>4</v>
      </c>
      <c r="M275" s="50">
        <v>3</v>
      </c>
      <c r="N275" s="38">
        <v>5</v>
      </c>
      <c r="O275" s="50">
        <v>2</v>
      </c>
      <c r="P275" s="38">
        <v>4</v>
      </c>
      <c r="Q275" s="14">
        <f t="shared" si="40"/>
        <v>10</v>
      </c>
      <c r="R275" s="12">
        <f t="shared" si="41"/>
        <v>15</v>
      </c>
      <c r="S275" s="126">
        <f t="shared" si="34"/>
        <v>12.5</v>
      </c>
      <c r="T275" s="114">
        <f t="shared" si="35"/>
        <v>5</v>
      </c>
      <c r="U275" s="38"/>
      <c r="V275" s="15" t="str">
        <f t="shared" si="36"/>
        <v/>
      </c>
      <c r="W275" s="15" t="str">
        <f t="shared" si="37"/>
        <v/>
      </c>
      <c r="X275" s="15" t="str">
        <f t="shared" si="38"/>
        <v/>
      </c>
      <c r="Y275" s="15">
        <f t="shared" si="39"/>
        <v>12.5</v>
      </c>
    </row>
    <row r="276" spans="1:25" s="127" customFormat="1" ht="60" x14ac:dyDescent="0.15">
      <c r="A276" s="92" t="s">
        <v>943</v>
      </c>
      <c r="B276" s="92" t="s">
        <v>944</v>
      </c>
      <c r="C276" s="92" t="s">
        <v>1773</v>
      </c>
      <c r="D276" s="4" t="s">
        <v>22</v>
      </c>
      <c r="E276" s="4" t="s">
        <v>64</v>
      </c>
      <c r="F276" s="41">
        <v>28976046</v>
      </c>
      <c r="G276" s="53"/>
      <c r="H276" s="53"/>
      <c r="I276" s="50">
        <v>3</v>
      </c>
      <c r="J276" s="38">
        <v>3</v>
      </c>
      <c r="K276" s="50">
        <v>0</v>
      </c>
      <c r="L276" s="38">
        <v>0</v>
      </c>
      <c r="M276" s="50">
        <v>5</v>
      </c>
      <c r="N276" s="38">
        <v>2</v>
      </c>
      <c r="O276" s="50">
        <v>4</v>
      </c>
      <c r="P276" s="38">
        <v>1</v>
      </c>
      <c r="Q276" s="14">
        <f t="shared" si="40"/>
        <v>12</v>
      </c>
      <c r="R276" s="12">
        <f t="shared" si="41"/>
        <v>6</v>
      </c>
      <c r="S276" s="126">
        <f t="shared" si="34"/>
        <v>9</v>
      </c>
      <c r="T276" s="114">
        <f t="shared" si="35"/>
        <v>6</v>
      </c>
      <c r="U276" s="15"/>
      <c r="V276" s="15" t="str">
        <f t="shared" si="36"/>
        <v/>
      </c>
      <c r="W276" s="15" t="str">
        <f t="shared" si="37"/>
        <v/>
      </c>
      <c r="X276" s="15" t="str">
        <f t="shared" si="38"/>
        <v/>
      </c>
      <c r="Y276" s="15">
        <f t="shared" si="39"/>
        <v>9</v>
      </c>
    </row>
    <row r="277" spans="1:25" s="127" customFormat="1" ht="60" x14ac:dyDescent="0.15">
      <c r="A277" s="92" t="s">
        <v>262</v>
      </c>
      <c r="B277" s="92" t="s">
        <v>263</v>
      </c>
      <c r="C277" s="92" t="s">
        <v>264</v>
      </c>
      <c r="D277" s="4" t="s">
        <v>30</v>
      </c>
      <c r="E277" s="12" t="s">
        <v>64</v>
      </c>
      <c r="F277" s="4">
        <v>28631126</v>
      </c>
      <c r="G277" s="40"/>
      <c r="H277" s="40"/>
      <c r="I277" s="14">
        <v>4</v>
      </c>
      <c r="J277" s="12">
        <v>4</v>
      </c>
      <c r="K277" s="14">
        <v>4</v>
      </c>
      <c r="L277" s="12">
        <v>4</v>
      </c>
      <c r="M277" s="14">
        <v>3</v>
      </c>
      <c r="N277" s="12">
        <v>5</v>
      </c>
      <c r="O277" s="14">
        <v>1</v>
      </c>
      <c r="P277" s="12">
        <v>2</v>
      </c>
      <c r="Q277" s="14">
        <f t="shared" si="40"/>
        <v>12</v>
      </c>
      <c r="R277" s="12">
        <f t="shared" si="41"/>
        <v>15</v>
      </c>
      <c r="S277" s="126">
        <f t="shared" si="34"/>
        <v>13.5</v>
      </c>
      <c r="T277" s="114">
        <f t="shared" si="35"/>
        <v>3</v>
      </c>
      <c r="U277" s="15"/>
      <c r="V277" s="15" t="str">
        <f t="shared" si="36"/>
        <v/>
      </c>
      <c r="W277" s="15" t="str">
        <f t="shared" si="37"/>
        <v/>
      </c>
      <c r="X277" s="15" t="str">
        <f t="shared" si="38"/>
        <v/>
      </c>
      <c r="Y277" s="15">
        <f t="shared" si="39"/>
        <v>13.5</v>
      </c>
    </row>
    <row r="278" spans="1:25" s="127" customFormat="1" ht="75" x14ac:dyDescent="0.15">
      <c r="A278" s="92" t="s">
        <v>265</v>
      </c>
      <c r="B278" s="92" t="s">
        <v>266</v>
      </c>
      <c r="C278" s="92" t="s">
        <v>267</v>
      </c>
      <c r="D278" s="4" t="s">
        <v>30</v>
      </c>
      <c r="E278" s="4" t="s">
        <v>64</v>
      </c>
      <c r="F278" s="4">
        <v>28607654</v>
      </c>
      <c r="G278" s="40"/>
      <c r="H278" s="40"/>
      <c r="I278" s="14">
        <v>4</v>
      </c>
      <c r="J278" s="12">
        <v>3</v>
      </c>
      <c r="K278" s="14">
        <v>1</v>
      </c>
      <c r="L278" s="12">
        <v>1</v>
      </c>
      <c r="M278" s="14">
        <v>5</v>
      </c>
      <c r="N278" s="12">
        <v>1</v>
      </c>
      <c r="O278" s="14">
        <v>2</v>
      </c>
      <c r="P278" s="12">
        <v>1</v>
      </c>
      <c r="Q278" s="14">
        <f t="shared" si="40"/>
        <v>12</v>
      </c>
      <c r="R278" s="12">
        <f t="shared" si="41"/>
        <v>6</v>
      </c>
      <c r="S278" s="126">
        <f t="shared" si="34"/>
        <v>9</v>
      </c>
      <c r="T278" s="114">
        <f t="shared" si="35"/>
        <v>6</v>
      </c>
      <c r="U278" s="15"/>
      <c r="V278" s="15" t="str">
        <f t="shared" si="36"/>
        <v/>
      </c>
      <c r="W278" s="15" t="str">
        <f t="shared" si="37"/>
        <v/>
      </c>
      <c r="X278" s="15" t="str">
        <f t="shared" si="38"/>
        <v/>
      </c>
      <c r="Y278" s="15">
        <f t="shared" si="39"/>
        <v>9</v>
      </c>
    </row>
    <row r="279" spans="1:25" s="127" customFormat="1" ht="75" x14ac:dyDescent="0.15">
      <c r="A279" s="95" t="s">
        <v>1010</v>
      </c>
      <c r="B279" s="95" t="s">
        <v>1011</v>
      </c>
      <c r="C279" s="95" t="s">
        <v>1012</v>
      </c>
      <c r="D279" s="57" t="s">
        <v>30</v>
      </c>
      <c r="E279" s="57" t="s">
        <v>64</v>
      </c>
      <c r="F279" s="58">
        <v>29234603</v>
      </c>
      <c r="G279" s="53"/>
      <c r="H279" s="53"/>
      <c r="I279" s="157">
        <v>4</v>
      </c>
      <c r="J279" s="61">
        <v>4</v>
      </c>
      <c r="K279" s="157">
        <v>3</v>
      </c>
      <c r="L279" s="61">
        <v>4</v>
      </c>
      <c r="M279" s="157">
        <v>3</v>
      </c>
      <c r="N279" s="61">
        <v>5</v>
      </c>
      <c r="O279" s="157">
        <v>1</v>
      </c>
      <c r="P279" s="61">
        <v>1</v>
      </c>
      <c r="Q279" s="14">
        <f t="shared" si="40"/>
        <v>11</v>
      </c>
      <c r="R279" s="12">
        <f t="shared" si="41"/>
        <v>14</v>
      </c>
      <c r="S279" s="126">
        <f t="shared" si="34"/>
        <v>12.5</v>
      </c>
      <c r="T279" s="114">
        <f t="shared" si="35"/>
        <v>3</v>
      </c>
      <c r="U279" s="15"/>
      <c r="V279" s="15" t="str">
        <f t="shared" si="36"/>
        <v/>
      </c>
      <c r="W279" s="15" t="str">
        <f t="shared" si="37"/>
        <v/>
      </c>
      <c r="X279" s="15" t="str">
        <f t="shared" si="38"/>
        <v/>
      </c>
      <c r="Y279" s="15">
        <f t="shared" si="39"/>
        <v>12.5</v>
      </c>
    </row>
    <row r="280" spans="1:25" s="127" customFormat="1" ht="60" x14ac:dyDescent="0.15">
      <c r="A280" s="92" t="s">
        <v>769</v>
      </c>
      <c r="B280" s="92" t="s">
        <v>1708</v>
      </c>
      <c r="C280" s="92" t="s">
        <v>35</v>
      </c>
      <c r="D280" s="4" t="s">
        <v>30</v>
      </c>
      <c r="E280" s="12" t="s">
        <v>64</v>
      </c>
      <c r="F280" s="142">
        <v>28797571</v>
      </c>
      <c r="G280" s="53"/>
      <c r="H280" s="53"/>
      <c r="I280" s="50">
        <v>4</v>
      </c>
      <c r="J280" s="38">
        <v>3</v>
      </c>
      <c r="K280" s="50">
        <v>4</v>
      </c>
      <c r="L280" s="38">
        <v>3</v>
      </c>
      <c r="M280" s="50">
        <v>3</v>
      </c>
      <c r="N280" s="38">
        <v>3</v>
      </c>
      <c r="O280" s="50">
        <v>3</v>
      </c>
      <c r="P280" s="38">
        <v>2</v>
      </c>
      <c r="Q280" s="14">
        <f t="shared" si="40"/>
        <v>14</v>
      </c>
      <c r="R280" s="12">
        <f t="shared" si="41"/>
        <v>11</v>
      </c>
      <c r="S280" s="126">
        <f t="shared" si="34"/>
        <v>12.5</v>
      </c>
      <c r="T280" s="114">
        <f t="shared" si="35"/>
        <v>3</v>
      </c>
      <c r="U280" s="15"/>
      <c r="V280" s="15" t="str">
        <f t="shared" si="36"/>
        <v/>
      </c>
      <c r="W280" s="15" t="str">
        <f t="shared" si="37"/>
        <v/>
      </c>
      <c r="X280" s="15" t="str">
        <f t="shared" si="38"/>
        <v/>
      </c>
      <c r="Y280" s="15">
        <f t="shared" si="39"/>
        <v>12.5</v>
      </c>
    </row>
    <row r="281" spans="1:25" s="127" customFormat="1" ht="90" x14ac:dyDescent="0.15">
      <c r="A281" s="92" t="s">
        <v>554</v>
      </c>
      <c r="B281" s="92" t="s">
        <v>1965</v>
      </c>
      <c r="C281" s="92" t="s">
        <v>1964</v>
      </c>
      <c r="D281" s="4" t="s">
        <v>30</v>
      </c>
      <c r="E281" s="4" t="s">
        <v>64</v>
      </c>
      <c r="F281" s="4">
        <v>28176953</v>
      </c>
      <c r="G281" s="53"/>
      <c r="H281" s="53"/>
      <c r="I281" s="50">
        <v>4</v>
      </c>
      <c r="J281" s="38">
        <v>4</v>
      </c>
      <c r="K281" s="50">
        <v>3</v>
      </c>
      <c r="L281" s="38">
        <v>4</v>
      </c>
      <c r="M281" s="50">
        <v>3</v>
      </c>
      <c r="N281" s="38">
        <v>5</v>
      </c>
      <c r="O281" s="50">
        <v>3</v>
      </c>
      <c r="P281" s="38">
        <v>5</v>
      </c>
      <c r="Q281" s="14">
        <f t="shared" si="40"/>
        <v>13</v>
      </c>
      <c r="R281" s="12">
        <f t="shared" si="41"/>
        <v>18</v>
      </c>
      <c r="S281" s="126">
        <f t="shared" si="34"/>
        <v>15.5</v>
      </c>
      <c r="T281" s="114">
        <f t="shared" si="35"/>
        <v>5</v>
      </c>
      <c r="U281" s="15"/>
      <c r="V281" s="15" t="str">
        <f t="shared" si="36"/>
        <v/>
      </c>
      <c r="W281" s="15" t="str">
        <f t="shared" si="37"/>
        <v/>
      </c>
      <c r="X281" s="15" t="str">
        <f t="shared" si="38"/>
        <v/>
      </c>
      <c r="Y281" s="15">
        <f t="shared" si="39"/>
        <v>15.5</v>
      </c>
    </row>
    <row r="282" spans="1:25" s="127" customFormat="1" ht="45" x14ac:dyDescent="0.15">
      <c r="A282" s="92" t="s">
        <v>398</v>
      </c>
      <c r="B282" s="92" t="s">
        <v>1966</v>
      </c>
      <c r="C282" s="92" t="s">
        <v>399</v>
      </c>
      <c r="D282" s="4" t="s">
        <v>32</v>
      </c>
      <c r="E282" s="4" t="s">
        <v>23</v>
      </c>
      <c r="F282" s="4">
        <v>27679955</v>
      </c>
      <c r="G282" s="14">
        <v>5</v>
      </c>
      <c r="H282" s="12">
        <v>4</v>
      </c>
      <c r="I282" s="14">
        <v>1</v>
      </c>
      <c r="J282" s="12">
        <v>2</v>
      </c>
      <c r="K282" s="40"/>
      <c r="L282" s="40"/>
      <c r="M282" s="14">
        <v>5</v>
      </c>
      <c r="N282" s="12">
        <v>5</v>
      </c>
      <c r="O282" s="14">
        <v>5</v>
      </c>
      <c r="P282" s="12">
        <v>4</v>
      </c>
      <c r="Q282" s="14">
        <f t="shared" si="40"/>
        <v>16</v>
      </c>
      <c r="R282" s="12">
        <f t="shared" si="41"/>
        <v>15</v>
      </c>
      <c r="S282" s="126">
        <f t="shared" si="34"/>
        <v>15.5</v>
      </c>
      <c r="T282" s="114">
        <f t="shared" si="35"/>
        <v>1</v>
      </c>
      <c r="U282" s="15"/>
      <c r="V282" s="15" t="str">
        <f t="shared" si="36"/>
        <v/>
      </c>
      <c r="W282" s="15" t="str">
        <f t="shared" si="37"/>
        <v/>
      </c>
      <c r="X282" s="15" t="str">
        <f t="shared" si="38"/>
        <v/>
      </c>
      <c r="Y282" s="15">
        <f t="shared" si="39"/>
        <v>15.5</v>
      </c>
    </row>
    <row r="283" spans="1:25" s="127" customFormat="1" ht="90" x14ac:dyDescent="0.15">
      <c r="A283" s="99" t="s">
        <v>1316</v>
      </c>
      <c r="B283" s="99" t="s">
        <v>1317</v>
      </c>
      <c r="C283" s="99" t="s">
        <v>1450</v>
      </c>
      <c r="D283" s="4" t="s">
        <v>30</v>
      </c>
      <c r="E283" s="4" t="s">
        <v>64</v>
      </c>
      <c r="F283" s="4"/>
      <c r="G283" s="53"/>
      <c r="H283" s="53"/>
      <c r="I283" s="50">
        <v>4</v>
      </c>
      <c r="J283" s="38">
        <v>4</v>
      </c>
      <c r="K283" s="50">
        <v>3</v>
      </c>
      <c r="L283" s="38">
        <v>3</v>
      </c>
      <c r="M283" s="50">
        <v>3</v>
      </c>
      <c r="N283" s="38">
        <v>4</v>
      </c>
      <c r="O283" s="50">
        <v>3</v>
      </c>
      <c r="P283" s="38">
        <v>2</v>
      </c>
      <c r="Q283" s="14">
        <f t="shared" si="40"/>
        <v>13</v>
      </c>
      <c r="R283" s="12">
        <f t="shared" si="41"/>
        <v>13</v>
      </c>
      <c r="S283" s="126">
        <f t="shared" si="34"/>
        <v>13</v>
      </c>
      <c r="T283" s="114">
        <f t="shared" si="35"/>
        <v>0</v>
      </c>
      <c r="U283" s="15"/>
      <c r="V283" s="15" t="str">
        <f t="shared" si="36"/>
        <v/>
      </c>
      <c r="W283" s="15" t="str">
        <f t="shared" si="37"/>
        <v/>
      </c>
      <c r="X283" s="15" t="str">
        <f t="shared" si="38"/>
        <v/>
      </c>
      <c r="Y283" s="15">
        <f t="shared" si="39"/>
        <v>13</v>
      </c>
    </row>
    <row r="284" spans="1:25" s="127" customFormat="1" ht="60" x14ac:dyDescent="0.15">
      <c r="A284" s="92" t="s">
        <v>2113</v>
      </c>
      <c r="B284" s="92" t="s">
        <v>164</v>
      </c>
      <c r="C284" s="92" t="s">
        <v>124</v>
      </c>
      <c r="D284" s="4" t="s">
        <v>30</v>
      </c>
      <c r="E284" s="4" t="s">
        <v>64</v>
      </c>
      <c r="F284" s="4">
        <v>28693518</v>
      </c>
      <c r="G284" s="40"/>
      <c r="H284" s="40"/>
      <c r="I284" s="14">
        <v>4</v>
      </c>
      <c r="J284" s="12">
        <v>4</v>
      </c>
      <c r="K284" s="14">
        <v>4</v>
      </c>
      <c r="L284" s="12">
        <v>4</v>
      </c>
      <c r="M284" s="14">
        <v>5</v>
      </c>
      <c r="N284" s="12">
        <v>3</v>
      </c>
      <c r="O284" s="14">
        <v>3</v>
      </c>
      <c r="P284" s="12">
        <v>4</v>
      </c>
      <c r="Q284" s="14">
        <f t="shared" si="40"/>
        <v>16</v>
      </c>
      <c r="R284" s="12">
        <f t="shared" si="41"/>
        <v>15</v>
      </c>
      <c r="S284" s="126">
        <f t="shared" si="34"/>
        <v>15.5</v>
      </c>
      <c r="T284" s="114">
        <f t="shared" si="35"/>
        <v>1</v>
      </c>
      <c r="U284" s="15"/>
      <c r="V284" s="15" t="str">
        <f t="shared" si="36"/>
        <v/>
      </c>
      <c r="W284" s="15" t="str">
        <f t="shared" si="37"/>
        <v/>
      </c>
      <c r="X284" s="15" t="str">
        <f t="shared" si="38"/>
        <v/>
      </c>
      <c r="Y284" s="15">
        <f t="shared" si="39"/>
        <v>15.5</v>
      </c>
    </row>
    <row r="285" spans="1:25" s="127" customFormat="1" ht="75" x14ac:dyDescent="0.15">
      <c r="A285" s="92" t="s">
        <v>369</v>
      </c>
      <c r="B285" s="92" t="s">
        <v>370</v>
      </c>
      <c r="C285" s="92" t="s">
        <v>93</v>
      </c>
      <c r="D285" s="4" t="s">
        <v>22</v>
      </c>
      <c r="E285" s="4" t="s">
        <v>23</v>
      </c>
      <c r="F285" s="4">
        <v>28662654</v>
      </c>
      <c r="G285" s="14">
        <v>5</v>
      </c>
      <c r="H285" s="12">
        <v>4</v>
      </c>
      <c r="I285" s="14">
        <v>2</v>
      </c>
      <c r="J285" s="75">
        <v>2</v>
      </c>
      <c r="K285" s="40"/>
      <c r="L285" s="40"/>
      <c r="M285" s="14">
        <v>5</v>
      </c>
      <c r="N285" s="12">
        <v>4</v>
      </c>
      <c r="O285" s="14">
        <v>3</v>
      </c>
      <c r="P285" s="12">
        <v>4</v>
      </c>
      <c r="Q285" s="14">
        <f t="shared" si="40"/>
        <v>15</v>
      </c>
      <c r="R285" s="12">
        <f t="shared" si="41"/>
        <v>14</v>
      </c>
      <c r="S285" s="126">
        <f t="shared" si="34"/>
        <v>14.5</v>
      </c>
      <c r="T285" s="114">
        <f t="shared" si="35"/>
        <v>1</v>
      </c>
      <c r="U285" s="15"/>
      <c r="V285" s="15" t="str">
        <f t="shared" si="36"/>
        <v/>
      </c>
      <c r="W285" s="15" t="str">
        <f t="shared" si="37"/>
        <v/>
      </c>
      <c r="X285" s="15" t="str">
        <f t="shared" si="38"/>
        <v/>
      </c>
      <c r="Y285" s="15">
        <f t="shared" si="39"/>
        <v>14.5</v>
      </c>
    </row>
    <row r="286" spans="1:25" s="127" customFormat="1" ht="75" x14ac:dyDescent="0.15">
      <c r="A286" s="94" t="s">
        <v>1156</v>
      </c>
      <c r="B286" s="92" t="s">
        <v>1157</v>
      </c>
      <c r="C286" s="92" t="s">
        <v>883</v>
      </c>
      <c r="D286" s="4" t="s">
        <v>30</v>
      </c>
      <c r="E286" s="4" t="s">
        <v>64</v>
      </c>
      <c r="F286" s="4">
        <v>28741903</v>
      </c>
      <c r="G286" s="53"/>
      <c r="H286" s="53"/>
      <c r="I286" s="50">
        <v>3</v>
      </c>
      <c r="J286" s="38">
        <v>5</v>
      </c>
      <c r="K286" s="50">
        <v>4</v>
      </c>
      <c r="L286" s="38">
        <v>4</v>
      </c>
      <c r="M286" s="50">
        <v>3</v>
      </c>
      <c r="N286" s="38">
        <v>3</v>
      </c>
      <c r="O286" s="50">
        <v>1</v>
      </c>
      <c r="P286" s="38">
        <v>3</v>
      </c>
      <c r="Q286" s="14">
        <f t="shared" si="40"/>
        <v>11</v>
      </c>
      <c r="R286" s="12">
        <f t="shared" si="41"/>
        <v>15</v>
      </c>
      <c r="S286" s="126">
        <f t="shared" si="34"/>
        <v>13</v>
      </c>
      <c r="T286" s="114">
        <f t="shared" si="35"/>
        <v>4</v>
      </c>
      <c r="U286" s="15"/>
      <c r="V286" s="15" t="str">
        <f t="shared" si="36"/>
        <v/>
      </c>
      <c r="W286" s="15" t="str">
        <f t="shared" si="37"/>
        <v/>
      </c>
      <c r="X286" s="15" t="str">
        <f t="shared" si="38"/>
        <v/>
      </c>
      <c r="Y286" s="15">
        <f t="shared" si="39"/>
        <v>13</v>
      </c>
    </row>
    <row r="287" spans="1:25" s="127" customFormat="1" ht="45" x14ac:dyDescent="0.15">
      <c r="A287" s="92" t="s">
        <v>1484</v>
      </c>
      <c r="B287" s="92" t="s">
        <v>1549</v>
      </c>
      <c r="C287" s="92" t="s">
        <v>415</v>
      </c>
      <c r="D287" s="4" t="s">
        <v>22</v>
      </c>
      <c r="E287" s="4" t="s">
        <v>23</v>
      </c>
      <c r="F287" s="4">
        <v>28108435</v>
      </c>
      <c r="G287" s="14">
        <v>5</v>
      </c>
      <c r="H287" s="12">
        <v>5</v>
      </c>
      <c r="I287" s="106">
        <v>3</v>
      </c>
      <c r="J287" s="12">
        <v>5</v>
      </c>
      <c r="K287" s="40"/>
      <c r="L287" s="40"/>
      <c r="M287" s="14">
        <v>0</v>
      </c>
      <c r="N287" s="12">
        <v>4</v>
      </c>
      <c r="O287" s="14">
        <v>1</v>
      </c>
      <c r="P287" s="12">
        <v>4</v>
      </c>
      <c r="Q287" s="14">
        <f t="shared" si="40"/>
        <v>9</v>
      </c>
      <c r="R287" s="12">
        <f t="shared" si="41"/>
        <v>18</v>
      </c>
      <c r="S287" s="126">
        <f t="shared" si="34"/>
        <v>13.5</v>
      </c>
      <c r="T287" s="114">
        <f t="shared" si="35"/>
        <v>9</v>
      </c>
      <c r="U287" s="15">
        <v>11</v>
      </c>
      <c r="V287" s="15">
        <f t="shared" si="36"/>
        <v>2</v>
      </c>
      <c r="W287" s="15">
        <f t="shared" si="37"/>
        <v>7</v>
      </c>
      <c r="X287" s="15">
        <f t="shared" si="38"/>
        <v>9</v>
      </c>
      <c r="Y287" s="15">
        <f t="shared" si="39"/>
        <v>10</v>
      </c>
    </row>
    <row r="288" spans="1:25" s="127" customFormat="1" ht="45" x14ac:dyDescent="0.15">
      <c r="A288" s="92" t="s">
        <v>839</v>
      </c>
      <c r="B288" s="92" t="s">
        <v>840</v>
      </c>
      <c r="C288" s="94" t="s">
        <v>795</v>
      </c>
      <c r="D288" s="4" t="s">
        <v>30</v>
      </c>
      <c r="E288" s="4" t="s">
        <v>23</v>
      </c>
      <c r="F288" s="4">
        <v>28479624</v>
      </c>
      <c r="G288" s="118">
        <v>5</v>
      </c>
      <c r="H288" s="38">
        <v>5</v>
      </c>
      <c r="I288" s="118">
        <v>2</v>
      </c>
      <c r="J288" s="38">
        <v>3</v>
      </c>
      <c r="K288" s="121"/>
      <c r="L288" s="121"/>
      <c r="M288" s="50">
        <v>5</v>
      </c>
      <c r="N288" s="38">
        <v>4</v>
      </c>
      <c r="O288" s="50">
        <v>4</v>
      </c>
      <c r="P288" s="38">
        <v>4</v>
      </c>
      <c r="Q288" s="14">
        <f t="shared" si="40"/>
        <v>16</v>
      </c>
      <c r="R288" s="12">
        <f t="shared" si="41"/>
        <v>16</v>
      </c>
      <c r="S288" s="126">
        <f t="shared" si="34"/>
        <v>16</v>
      </c>
      <c r="T288" s="114">
        <f t="shared" si="35"/>
        <v>0</v>
      </c>
      <c r="U288" s="15"/>
      <c r="V288" s="15" t="str">
        <f t="shared" si="36"/>
        <v/>
      </c>
      <c r="W288" s="15" t="str">
        <f t="shared" si="37"/>
        <v/>
      </c>
      <c r="X288" s="15" t="str">
        <f t="shared" si="38"/>
        <v/>
      </c>
      <c r="Y288" s="15">
        <f t="shared" si="39"/>
        <v>16</v>
      </c>
    </row>
    <row r="289" spans="1:30" s="127" customFormat="1" ht="60" x14ac:dyDescent="0.15">
      <c r="A289" s="99" t="s">
        <v>1128</v>
      </c>
      <c r="B289" s="99" t="s">
        <v>1853</v>
      </c>
      <c r="C289" s="99" t="s">
        <v>1854</v>
      </c>
      <c r="D289" s="4" t="s">
        <v>30</v>
      </c>
      <c r="E289" s="4" t="s">
        <v>64</v>
      </c>
      <c r="F289" s="74">
        <v>29173607</v>
      </c>
      <c r="G289" s="43"/>
      <c r="H289" s="43"/>
      <c r="I289" s="42">
        <v>3</v>
      </c>
      <c r="J289" s="4">
        <v>4</v>
      </c>
      <c r="K289" s="42">
        <v>4</v>
      </c>
      <c r="L289" s="4">
        <v>4</v>
      </c>
      <c r="M289" s="42">
        <v>2</v>
      </c>
      <c r="N289" s="4">
        <v>2</v>
      </c>
      <c r="O289" s="42">
        <v>1</v>
      </c>
      <c r="P289" s="4">
        <v>1</v>
      </c>
      <c r="Q289" s="14">
        <f t="shared" si="40"/>
        <v>10</v>
      </c>
      <c r="R289" s="12">
        <f t="shared" si="41"/>
        <v>11</v>
      </c>
      <c r="S289" s="126">
        <f t="shared" si="34"/>
        <v>10.5</v>
      </c>
      <c r="T289" s="114">
        <f t="shared" si="35"/>
        <v>1</v>
      </c>
      <c r="U289" s="38"/>
      <c r="V289" s="15" t="str">
        <f t="shared" si="36"/>
        <v/>
      </c>
      <c r="W289" s="15" t="str">
        <f t="shared" si="37"/>
        <v/>
      </c>
      <c r="X289" s="15" t="str">
        <f t="shared" si="38"/>
        <v/>
      </c>
      <c r="Y289" s="15">
        <f t="shared" si="39"/>
        <v>10.5</v>
      </c>
    </row>
    <row r="290" spans="1:30" s="127" customFormat="1" ht="30" x14ac:dyDescent="0.15">
      <c r="A290" s="92" t="s">
        <v>1258</v>
      </c>
      <c r="B290" s="92" t="s">
        <v>1259</v>
      </c>
      <c r="C290" s="92" t="s">
        <v>229</v>
      </c>
      <c r="D290" s="4" t="s">
        <v>30</v>
      </c>
      <c r="E290" s="4" t="s">
        <v>23</v>
      </c>
      <c r="F290" s="4">
        <v>29180462</v>
      </c>
      <c r="G290" s="50">
        <v>5</v>
      </c>
      <c r="H290" s="38">
        <v>5</v>
      </c>
      <c r="I290" s="104">
        <v>0</v>
      </c>
      <c r="J290" s="38">
        <v>1</v>
      </c>
      <c r="K290" s="53"/>
      <c r="L290" s="53"/>
      <c r="M290" s="50">
        <v>4</v>
      </c>
      <c r="N290" s="38">
        <v>4</v>
      </c>
      <c r="O290" s="50">
        <v>2</v>
      </c>
      <c r="P290" s="38">
        <v>3</v>
      </c>
      <c r="Q290" s="14">
        <f t="shared" si="40"/>
        <v>11</v>
      </c>
      <c r="R290" s="12">
        <f t="shared" si="41"/>
        <v>13</v>
      </c>
      <c r="S290" s="126">
        <f t="shared" si="34"/>
        <v>12</v>
      </c>
      <c r="T290" s="114">
        <f t="shared" si="35"/>
        <v>2</v>
      </c>
      <c r="U290" s="15"/>
      <c r="V290" s="15" t="str">
        <f t="shared" si="36"/>
        <v/>
      </c>
      <c r="W290" s="15" t="str">
        <f t="shared" si="37"/>
        <v/>
      </c>
      <c r="X290" s="15" t="str">
        <f t="shared" si="38"/>
        <v/>
      </c>
      <c r="Y290" s="15">
        <f t="shared" si="39"/>
        <v>12</v>
      </c>
      <c r="Z290" s="128"/>
      <c r="AA290" s="128"/>
      <c r="AB290" s="128"/>
      <c r="AC290" s="128"/>
      <c r="AD290" s="128"/>
    </row>
    <row r="291" spans="1:30" s="127" customFormat="1" ht="105" x14ac:dyDescent="0.15">
      <c r="A291" s="92" t="s">
        <v>588</v>
      </c>
      <c r="B291" s="92" t="s">
        <v>589</v>
      </c>
      <c r="C291" s="92" t="s">
        <v>41</v>
      </c>
      <c r="D291" s="4" t="s">
        <v>30</v>
      </c>
      <c r="E291" s="4" t="s">
        <v>64</v>
      </c>
      <c r="F291" s="4">
        <v>28441944</v>
      </c>
      <c r="G291" s="53"/>
      <c r="H291" s="53"/>
      <c r="I291" s="50">
        <v>5</v>
      </c>
      <c r="J291" s="38">
        <v>5</v>
      </c>
      <c r="K291" s="50">
        <v>4</v>
      </c>
      <c r="L291" s="55">
        <v>4</v>
      </c>
      <c r="M291" s="50">
        <v>4</v>
      </c>
      <c r="N291" s="38">
        <v>3</v>
      </c>
      <c r="O291" s="50">
        <v>5</v>
      </c>
      <c r="P291" s="38">
        <v>4</v>
      </c>
      <c r="Q291" s="14">
        <f t="shared" si="40"/>
        <v>18</v>
      </c>
      <c r="R291" s="12">
        <f t="shared" si="41"/>
        <v>16</v>
      </c>
      <c r="S291" s="126">
        <f t="shared" si="34"/>
        <v>17</v>
      </c>
      <c r="T291" s="114">
        <f t="shared" si="35"/>
        <v>2</v>
      </c>
      <c r="U291" s="15"/>
      <c r="V291" s="15" t="str">
        <f t="shared" si="36"/>
        <v/>
      </c>
      <c r="W291" s="15" t="str">
        <f t="shared" si="37"/>
        <v/>
      </c>
      <c r="X291" s="15" t="str">
        <f t="shared" si="38"/>
        <v/>
      </c>
      <c r="Y291" s="15">
        <f t="shared" si="39"/>
        <v>17</v>
      </c>
    </row>
    <row r="292" spans="1:30" s="127" customFormat="1" ht="75" x14ac:dyDescent="0.15">
      <c r="A292" s="92" t="s">
        <v>762</v>
      </c>
      <c r="B292" s="92" t="s">
        <v>1713</v>
      </c>
      <c r="C292" s="92" t="s">
        <v>761</v>
      </c>
      <c r="D292" s="4" t="s">
        <v>22</v>
      </c>
      <c r="E292" s="4" t="s">
        <v>64</v>
      </c>
      <c r="F292" s="142">
        <v>28822210</v>
      </c>
      <c r="G292" s="53"/>
      <c r="H292" s="53"/>
      <c r="I292" s="50">
        <v>2</v>
      </c>
      <c r="J292" s="38">
        <v>2</v>
      </c>
      <c r="K292" s="50">
        <v>4</v>
      </c>
      <c r="L292" s="38">
        <v>4</v>
      </c>
      <c r="M292" s="50">
        <v>3</v>
      </c>
      <c r="N292" s="38">
        <v>3</v>
      </c>
      <c r="O292" s="50">
        <v>1</v>
      </c>
      <c r="P292" s="38">
        <v>1</v>
      </c>
      <c r="Q292" s="14">
        <f t="shared" si="40"/>
        <v>10</v>
      </c>
      <c r="R292" s="12">
        <f t="shared" si="41"/>
        <v>10</v>
      </c>
      <c r="S292" s="126">
        <f t="shared" si="34"/>
        <v>10</v>
      </c>
      <c r="T292" s="114">
        <f t="shared" si="35"/>
        <v>0</v>
      </c>
      <c r="U292" s="15"/>
      <c r="V292" s="15" t="str">
        <f t="shared" si="36"/>
        <v/>
      </c>
      <c r="W292" s="15" t="str">
        <f t="shared" si="37"/>
        <v/>
      </c>
      <c r="X292" s="15" t="str">
        <f t="shared" si="38"/>
        <v/>
      </c>
      <c r="Y292" s="15">
        <f t="shared" si="39"/>
        <v>10</v>
      </c>
    </row>
    <row r="293" spans="1:30" s="127" customFormat="1" ht="60" x14ac:dyDescent="0.15">
      <c r="A293" s="92" t="s">
        <v>268</v>
      </c>
      <c r="B293" s="92" t="s">
        <v>1629</v>
      </c>
      <c r="C293" s="92" t="s">
        <v>1630</v>
      </c>
      <c r="D293" s="4" t="s">
        <v>30</v>
      </c>
      <c r="E293" s="4" t="s">
        <v>64</v>
      </c>
      <c r="F293" s="4">
        <v>28603782</v>
      </c>
      <c r="G293" s="40"/>
      <c r="H293" s="40"/>
      <c r="I293" s="14">
        <v>4</v>
      </c>
      <c r="J293" s="12">
        <v>4</v>
      </c>
      <c r="K293" s="14">
        <v>4</v>
      </c>
      <c r="L293" s="12">
        <v>3</v>
      </c>
      <c r="M293" s="14">
        <v>5</v>
      </c>
      <c r="N293" s="12">
        <v>3</v>
      </c>
      <c r="O293" s="14">
        <v>1</v>
      </c>
      <c r="P293" s="12">
        <v>1</v>
      </c>
      <c r="Q293" s="14">
        <f t="shared" si="40"/>
        <v>14</v>
      </c>
      <c r="R293" s="12">
        <f t="shared" si="41"/>
        <v>11</v>
      </c>
      <c r="S293" s="126">
        <f t="shared" si="34"/>
        <v>12.5</v>
      </c>
      <c r="T293" s="114">
        <f t="shared" si="35"/>
        <v>3</v>
      </c>
      <c r="U293" s="15"/>
      <c r="V293" s="15" t="str">
        <f t="shared" si="36"/>
        <v/>
      </c>
      <c r="W293" s="15" t="str">
        <f t="shared" si="37"/>
        <v/>
      </c>
      <c r="X293" s="15" t="str">
        <f t="shared" si="38"/>
        <v/>
      </c>
      <c r="Y293" s="15">
        <f t="shared" si="39"/>
        <v>12.5</v>
      </c>
    </row>
    <row r="294" spans="1:30" s="127" customFormat="1" ht="30" x14ac:dyDescent="0.15">
      <c r="A294" s="92" t="s">
        <v>1783</v>
      </c>
      <c r="B294" s="92" t="s">
        <v>1375</v>
      </c>
      <c r="C294" s="92" t="s">
        <v>1967</v>
      </c>
      <c r="D294" s="4" t="s">
        <v>32</v>
      </c>
      <c r="E294" s="4" t="s">
        <v>64</v>
      </c>
      <c r="F294" s="4">
        <v>28994033</v>
      </c>
      <c r="G294" s="53"/>
      <c r="H294" s="53"/>
      <c r="I294" s="50">
        <v>5</v>
      </c>
      <c r="J294" s="55">
        <v>2</v>
      </c>
      <c r="K294" s="50">
        <v>4</v>
      </c>
      <c r="L294" s="38">
        <v>4</v>
      </c>
      <c r="M294" s="50">
        <v>3</v>
      </c>
      <c r="N294" s="38">
        <v>2</v>
      </c>
      <c r="O294" s="50">
        <v>3</v>
      </c>
      <c r="P294" s="38">
        <v>4</v>
      </c>
      <c r="Q294" s="14">
        <f t="shared" si="40"/>
        <v>15</v>
      </c>
      <c r="R294" s="12">
        <f t="shared" si="41"/>
        <v>12</v>
      </c>
      <c r="S294" s="126">
        <f t="shared" si="34"/>
        <v>13.5</v>
      </c>
      <c r="T294" s="114">
        <f t="shared" si="35"/>
        <v>3</v>
      </c>
      <c r="U294" s="15"/>
      <c r="V294" s="15" t="str">
        <f t="shared" si="36"/>
        <v/>
      </c>
      <c r="W294" s="15" t="str">
        <f t="shared" si="37"/>
        <v/>
      </c>
      <c r="X294" s="15" t="str">
        <f t="shared" si="38"/>
        <v/>
      </c>
      <c r="Y294" s="15">
        <f t="shared" si="39"/>
        <v>13.5</v>
      </c>
    </row>
    <row r="295" spans="1:30" s="127" customFormat="1" ht="30" x14ac:dyDescent="0.15">
      <c r="A295" s="98" t="s">
        <v>1013</v>
      </c>
      <c r="B295" s="98" t="s">
        <v>1786</v>
      </c>
      <c r="C295" s="92" t="s">
        <v>95</v>
      </c>
      <c r="D295" s="71" t="s">
        <v>30</v>
      </c>
      <c r="E295" s="71" t="s">
        <v>64</v>
      </c>
      <c r="F295" s="71">
        <v>29020086</v>
      </c>
      <c r="G295" s="53"/>
      <c r="H295" s="53"/>
      <c r="I295" s="161">
        <v>3</v>
      </c>
      <c r="J295" s="61">
        <v>3</v>
      </c>
      <c r="K295" s="161">
        <v>3</v>
      </c>
      <c r="L295" s="61">
        <v>3</v>
      </c>
      <c r="M295" s="161">
        <v>4</v>
      </c>
      <c r="N295" s="61">
        <v>4</v>
      </c>
      <c r="O295" s="161">
        <v>2</v>
      </c>
      <c r="P295" s="61">
        <v>1</v>
      </c>
      <c r="Q295" s="14">
        <f t="shared" si="40"/>
        <v>12</v>
      </c>
      <c r="R295" s="12">
        <f t="shared" si="41"/>
        <v>11</v>
      </c>
      <c r="S295" s="126">
        <f t="shared" si="34"/>
        <v>11.5</v>
      </c>
      <c r="T295" s="114">
        <f t="shared" si="35"/>
        <v>1</v>
      </c>
      <c r="U295" s="15"/>
      <c r="V295" s="15" t="str">
        <f t="shared" si="36"/>
        <v/>
      </c>
      <c r="W295" s="15" t="str">
        <f t="shared" si="37"/>
        <v/>
      </c>
      <c r="X295" s="15" t="str">
        <f t="shared" si="38"/>
        <v/>
      </c>
      <c r="Y295" s="15">
        <f t="shared" si="39"/>
        <v>11.5</v>
      </c>
    </row>
    <row r="296" spans="1:30" s="127" customFormat="1" ht="75" x14ac:dyDescent="0.15">
      <c r="A296" s="92" t="s">
        <v>1968</v>
      </c>
      <c r="B296" s="92" t="s">
        <v>1384</v>
      </c>
      <c r="C296" s="92" t="s">
        <v>348</v>
      </c>
      <c r="D296" s="4" t="s">
        <v>22</v>
      </c>
      <c r="E296" s="4" t="s">
        <v>64</v>
      </c>
      <c r="F296" s="114">
        <v>29226821</v>
      </c>
      <c r="G296" s="53"/>
      <c r="H296" s="53"/>
      <c r="I296" s="50">
        <v>3</v>
      </c>
      <c r="J296" s="38">
        <v>3</v>
      </c>
      <c r="K296" s="50">
        <v>3</v>
      </c>
      <c r="L296" s="38">
        <v>4</v>
      </c>
      <c r="M296" s="50">
        <v>3</v>
      </c>
      <c r="N296" s="38">
        <v>5</v>
      </c>
      <c r="O296" s="50">
        <v>1</v>
      </c>
      <c r="P296" s="38">
        <v>5</v>
      </c>
      <c r="Q296" s="14">
        <f t="shared" si="40"/>
        <v>10</v>
      </c>
      <c r="R296" s="12">
        <f t="shared" si="41"/>
        <v>17</v>
      </c>
      <c r="S296" s="126">
        <f t="shared" si="34"/>
        <v>13.5</v>
      </c>
      <c r="T296" s="114">
        <f t="shared" si="35"/>
        <v>7</v>
      </c>
      <c r="U296" s="15">
        <v>10</v>
      </c>
      <c r="V296" s="15">
        <f t="shared" si="36"/>
        <v>0</v>
      </c>
      <c r="W296" s="15">
        <f t="shared" si="37"/>
        <v>7</v>
      </c>
      <c r="X296" s="15">
        <f t="shared" si="38"/>
        <v>10</v>
      </c>
      <c r="Y296" s="15">
        <f t="shared" si="39"/>
        <v>10</v>
      </c>
    </row>
    <row r="297" spans="1:30" s="127" customFormat="1" ht="60" x14ac:dyDescent="0.15">
      <c r="A297" s="94" t="s">
        <v>796</v>
      </c>
      <c r="B297" s="94" t="s">
        <v>1557</v>
      </c>
      <c r="C297" s="94" t="s">
        <v>418</v>
      </c>
      <c r="D297" s="12" t="s">
        <v>30</v>
      </c>
      <c r="E297" s="12" t="s">
        <v>64</v>
      </c>
      <c r="F297" s="12">
        <v>28171688</v>
      </c>
      <c r="G297" s="102"/>
      <c r="H297" s="102"/>
      <c r="I297" s="101">
        <v>5</v>
      </c>
      <c r="J297" s="38">
        <v>4</v>
      </c>
      <c r="K297" s="101">
        <v>4</v>
      </c>
      <c r="L297" s="38">
        <v>4</v>
      </c>
      <c r="M297" s="101">
        <v>3</v>
      </c>
      <c r="N297" s="38">
        <v>5</v>
      </c>
      <c r="O297" s="101">
        <v>4</v>
      </c>
      <c r="P297" s="38">
        <v>4</v>
      </c>
      <c r="Q297" s="14">
        <f t="shared" si="40"/>
        <v>16</v>
      </c>
      <c r="R297" s="12">
        <f t="shared" si="41"/>
        <v>17</v>
      </c>
      <c r="S297" s="126">
        <f t="shared" si="34"/>
        <v>16.5</v>
      </c>
      <c r="T297" s="114">
        <f t="shared" si="35"/>
        <v>1</v>
      </c>
      <c r="U297" s="15"/>
      <c r="V297" s="15" t="str">
        <f t="shared" si="36"/>
        <v/>
      </c>
      <c r="W297" s="15" t="str">
        <f t="shared" si="37"/>
        <v/>
      </c>
      <c r="X297" s="15" t="str">
        <f t="shared" si="38"/>
        <v/>
      </c>
      <c r="Y297" s="15">
        <f t="shared" si="39"/>
        <v>16.5</v>
      </c>
    </row>
    <row r="298" spans="1:30" s="127" customFormat="1" ht="60" x14ac:dyDescent="0.15">
      <c r="A298" s="92" t="s">
        <v>48</v>
      </c>
      <c r="B298" s="92" t="s">
        <v>1677</v>
      </c>
      <c r="C298" s="92" t="s">
        <v>52</v>
      </c>
      <c r="D298" s="4" t="s">
        <v>22</v>
      </c>
      <c r="E298" s="4" t="s">
        <v>23</v>
      </c>
      <c r="F298" s="4">
        <v>28748176</v>
      </c>
      <c r="G298" s="14">
        <v>5</v>
      </c>
      <c r="H298" s="12">
        <v>5</v>
      </c>
      <c r="I298" s="14">
        <v>1</v>
      </c>
      <c r="J298" s="12">
        <v>5</v>
      </c>
      <c r="K298" s="40"/>
      <c r="L298" s="40"/>
      <c r="M298" s="14">
        <v>5</v>
      </c>
      <c r="N298" s="12">
        <v>5</v>
      </c>
      <c r="O298" s="14">
        <v>3</v>
      </c>
      <c r="P298" s="12">
        <v>4</v>
      </c>
      <c r="Q298" s="14">
        <f t="shared" si="40"/>
        <v>14</v>
      </c>
      <c r="R298" s="12">
        <f t="shared" si="41"/>
        <v>19</v>
      </c>
      <c r="S298" s="126">
        <f t="shared" si="34"/>
        <v>16.5</v>
      </c>
      <c r="T298" s="114">
        <f t="shared" si="35"/>
        <v>5</v>
      </c>
      <c r="U298" s="15"/>
      <c r="V298" s="15" t="str">
        <f t="shared" si="36"/>
        <v/>
      </c>
      <c r="W298" s="15" t="str">
        <f t="shared" si="37"/>
        <v/>
      </c>
      <c r="X298" s="15" t="str">
        <f t="shared" si="38"/>
        <v/>
      </c>
      <c r="Y298" s="15">
        <f t="shared" si="39"/>
        <v>16.5</v>
      </c>
    </row>
    <row r="299" spans="1:30" s="128" customFormat="1" ht="75" x14ac:dyDescent="0.15">
      <c r="A299" s="92" t="s">
        <v>1123</v>
      </c>
      <c r="B299" s="99" t="s">
        <v>1899</v>
      </c>
      <c r="C299" s="99" t="s">
        <v>1900</v>
      </c>
      <c r="D299" s="4" t="s">
        <v>30</v>
      </c>
      <c r="E299" s="4" t="s">
        <v>64</v>
      </c>
      <c r="F299" s="74">
        <v>29317889</v>
      </c>
      <c r="G299" s="43"/>
      <c r="H299" s="43"/>
      <c r="I299" s="42">
        <v>2</v>
      </c>
      <c r="J299" s="4">
        <v>3</v>
      </c>
      <c r="K299" s="42">
        <v>4</v>
      </c>
      <c r="L299" s="4">
        <v>4</v>
      </c>
      <c r="M299" s="42">
        <v>0</v>
      </c>
      <c r="N299" s="4">
        <v>1</v>
      </c>
      <c r="O299" s="42">
        <v>1</v>
      </c>
      <c r="P299" s="4">
        <v>2</v>
      </c>
      <c r="Q299" s="14">
        <f t="shared" si="40"/>
        <v>7</v>
      </c>
      <c r="R299" s="12">
        <f t="shared" si="41"/>
        <v>10</v>
      </c>
      <c r="S299" s="126">
        <f t="shared" si="34"/>
        <v>8.5</v>
      </c>
      <c r="T299" s="114">
        <f t="shared" si="35"/>
        <v>3</v>
      </c>
      <c r="U299" s="15"/>
      <c r="V299" s="15" t="str">
        <f t="shared" si="36"/>
        <v/>
      </c>
      <c r="W299" s="15" t="str">
        <f t="shared" si="37"/>
        <v/>
      </c>
      <c r="X299" s="15" t="str">
        <f t="shared" si="38"/>
        <v/>
      </c>
      <c r="Y299" s="15">
        <f t="shared" si="39"/>
        <v>8.5</v>
      </c>
    </row>
    <row r="300" spans="1:30" s="127" customFormat="1" ht="75" x14ac:dyDescent="0.15">
      <c r="A300" s="92" t="s">
        <v>876</v>
      </c>
      <c r="B300" s="92" t="s">
        <v>1883</v>
      </c>
      <c r="C300" s="92" t="s">
        <v>877</v>
      </c>
      <c r="D300" s="12" t="s">
        <v>30</v>
      </c>
      <c r="E300" s="12" t="s">
        <v>64</v>
      </c>
      <c r="F300" s="142">
        <v>29255315</v>
      </c>
      <c r="G300" s="53"/>
      <c r="H300" s="53"/>
      <c r="I300" s="50">
        <v>4</v>
      </c>
      <c r="J300" s="38">
        <v>4</v>
      </c>
      <c r="K300" s="50">
        <v>4</v>
      </c>
      <c r="L300" s="38">
        <v>4</v>
      </c>
      <c r="M300" s="50">
        <v>3</v>
      </c>
      <c r="N300" s="38">
        <v>5</v>
      </c>
      <c r="O300" s="50">
        <v>1</v>
      </c>
      <c r="P300" s="38">
        <v>3</v>
      </c>
      <c r="Q300" s="14">
        <f t="shared" si="40"/>
        <v>12</v>
      </c>
      <c r="R300" s="12">
        <f t="shared" si="41"/>
        <v>16</v>
      </c>
      <c r="S300" s="126">
        <f t="shared" si="34"/>
        <v>14</v>
      </c>
      <c r="T300" s="114">
        <f t="shared" si="35"/>
        <v>4</v>
      </c>
      <c r="U300" s="15"/>
      <c r="V300" s="15" t="str">
        <f t="shared" si="36"/>
        <v/>
      </c>
      <c r="W300" s="15" t="str">
        <f t="shared" si="37"/>
        <v/>
      </c>
      <c r="X300" s="15" t="str">
        <f t="shared" si="38"/>
        <v/>
      </c>
      <c r="Y300" s="15">
        <f t="shared" si="39"/>
        <v>14</v>
      </c>
    </row>
    <row r="301" spans="1:30" s="127" customFormat="1" ht="60" x14ac:dyDescent="0.15">
      <c r="A301" s="92" t="s">
        <v>165</v>
      </c>
      <c r="B301" s="92" t="s">
        <v>166</v>
      </c>
      <c r="C301" s="92" t="s">
        <v>167</v>
      </c>
      <c r="D301" s="4" t="s">
        <v>30</v>
      </c>
      <c r="E301" s="4" t="s">
        <v>64</v>
      </c>
      <c r="F301" s="4">
        <v>28699848</v>
      </c>
      <c r="G301" s="109"/>
      <c r="H301" s="40"/>
      <c r="I301" s="110">
        <v>4</v>
      </c>
      <c r="J301" s="12">
        <v>4</v>
      </c>
      <c r="K301" s="110">
        <v>2</v>
      </c>
      <c r="L301" s="12">
        <v>3</v>
      </c>
      <c r="M301" s="110">
        <v>5</v>
      </c>
      <c r="N301" s="12">
        <v>5</v>
      </c>
      <c r="O301" s="110">
        <v>4</v>
      </c>
      <c r="P301" s="12">
        <v>4</v>
      </c>
      <c r="Q301" s="14">
        <f t="shared" si="40"/>
        <v>15</v>
      </c>
      <c r="R301" s="12">
        <f t="shared" si="41"/>
        <v>16</v>
      </c>
      <c r="S301" s="126">
        <f t="shared" si="34"/>
        <v>15.5</v>
      </c>
      <c r="T301" s="114">
        <f t="shared" si="35"/>
        <v>1</v>
      </c>
      <c r="U301" s="15"/>
      <c r="V301" s="15" t="str">
        <f t="shared" si="36"/>
        <v/>
      </c>
      <c r="W301" s="15" t="str">
        <f t="shared" si="37"/>
        <v/>
      </c>
      <c r="X301" s="15" t="str">
        <f t="shared" si="38"/>
        <v/>
      </c>
      <c r="Y301" s="15">
        <f t="shared" si="39"/>
        <v>15.5</v>
      </c>
    </row>
    <row r="302" spans="1:30" s="127" customFormat="1" ht="75" x14ac:dyDescent="0.15">
      <c r="A302" s="95" t="s">
        <v>1014</v>
      </c>
      <c r="B302" s="95" t="s">
        <v>1015</v>
      </c>
      <c r="C302" s="95" t="s">
        <v>338</v>
      </c>
      <c r="D302" s="57" t="s">
        <v>30</v>
      </c>
      <c r="E302" s="57" t="s">
        <v>64</v>
      </c>
      <c r="F302" s="58">
        <v>28624567</v>
      </c>
      <c r="G302" s="53"/>
      <c r="H302" s="53"/>
      <c r="I302" s="157">
        <v>3</v>
      </c>
      <c r="J302" s="61">
        <v>3</v>
      </c>
      <c r="K302" s="157">
        <v>4</v>
      </c>
      <c r="L302" s="61">
        <v>4</v>
      </c>
      <c r="M302" s="157">
        <v>0</v>
      </c>
      <c r="N302" s="61">
        <v>2</v>
      </c>
      <c r="O302" s="157">
        <v>1</v>
      </c>
      <c r="P302" s="61">
        <v>1</v>
      </c>
      <c r="Q302" s="14">
        <f t="shared" si="40"/>
        <v>8</v>
      </c>
      <c r="R302" s="12">
        <f t="shared" si="41"/>
        <v>10</v>
      </c>
      <c r="S302" s="126">
        <f t="shared" si="34"/>
        <v>9</v>
      </c>
      <c r="T302" s="114">
        <f t="shared" si="35"/>
        <v>2</v>
      </c>
      <c r="U302" s="15"/>
      <c r="V302" s="15" t="str">
        <f t="shared" si="36"/>
        <v/>
      </c>
      <c r="W302" s="15" t="str">
        <f t="shared" si="37"/>
        <v/>
      </c>
      <c r="X302" s="15" t="str">
        <f t="shared" si="38"/>
        <v/>
      </c>
      <c r="Y302" s="15">
        <f t="shared" si="39"/>
        <v>9</v>
      </c>
    </row>
    <row r="303" spans="1:30" s="127" customFormat="1" ht="75" x14ac:dyDescent="0.15">
      <c r="A303" s="99" t="s">
        <v>1314</v>
      </c>
      <c r="B303" s="99" t="s">
        <v>1315</v>
      </c>
      <c r="C303" s="99" t="s">
        <v>1450</v>
      </c>
      <c r="D303" s="4" t="s">
        <v>32</v>
      </c>
      <c r="E303" s="4" t="s">
        <v>64</v>
      </c>
      <c r="F303" s="4"/>
      <c r="G303" s="53"/>
      <c r="H303" s="53"/>
      <c r="I303" s="50">
        <v>3</v>
      </c>
      <c r="J303" s="38">
        <v>2</v>
      </c>
      <c r="K303" s="50">
        <v>4</v>
      </c>
      <c r="L303" s="38">
        <v>3</v>
      </c>
      <c r="M303" s="50">
        <v>3</v>
      </c>
      <c r="N303" s="38">
        <v>3</v>
      </c>
      <c r="O303" s="50">
        <v>3</v>
      </c>
      <c r="P303" s="38">
        <v>3</v>
      </c>
      <c r="Q303" s="14">
        <f t="shared" si="40"/>
        <v>13</v>
      </c>
      <c r="R303" s="12">
        <f t="shared" si="41"/>
        <v>11</v>
      </c>
      <c r="S303" s="126">
        <f t="shared" si="34"/>
        <v>12</v>
      </c>
      <c r="T303" s="114">
        <f t="shared" si="35"/>
        <v>2</v>
      </c>
      <c r="U303" s="15"/>
      <c r="V303" s="15" t="str">
        <f t="shared" si="36"/>
        <v/>
      </c>
      <c r="W303" s="15" t="str">
        <f t="shared" si="37"/>
        <v/>
      </c>
      <c r="X303" s="15" t="str">
        <f t="shared" si="38"/>
        <v/>
      </c>
      <c r="Y303" s="15">
        <f t="shared" si="39"/>
        <v>12</v>
      </c>
    </row>
    <row r="304" spans="1:30" s="128" customFormat="1" ht="90" x14ac:dyDescent="0.15">
      <c r="A304" s="92" t="s">
        <v>1457</v>
      </c>
      <c r="B304" s="92" t="s">
        <v>168</v>
      </c>
      <c r="C304" s="92" t="s">
        <v>208</v>
      </c>
      <c r="D304" s="12" t="s">
        <v>32</v>
      </c>
      <c r="E304" s="4" t="s">
        <v>64</v>
      </c>
      <c r="F304" s="4">
        <v>28721570</v>
      </c>
      <c r="G304" s="53"/>
      <c r="H304" s="53"/>
      <c r="I304" s="50">
        <v>5</v>
      </c>
      <c r="J304" s="12">
        <v>5</v>
      </c>
      <c r="K304" s="50">
        <v>4</v>
      </c>
      <c r="L304" s="12">
        <v>4</v>
      </c>
      <c r="M304" s="50">
        <v>5</v>
      </c>
      <c r="N304" s="12">
        <v>5</v>
      </c>
      <c r="O304" s="50">
        <v>5</v>
      </c>
      <c r="P304" s="12">
        <v>4</v>
      </c>
      <c r="Q304" s="14">
        <f t="shared" si="40"/>
        <v>19</v>
      </c>
      <c r="R304" s="12">
        <f t="shared" si="41"/>
        <v>18</v>
      </c>
      <c r="S304" s="126">
        <f t="shared" si="34"/>
        <v>18.5</v>
      </c>
      <c r="T304" s="114">
        <f t="shared" si="35"/>
        <v>1</v>
      </c>
      <c r="U304" s="15"/>
      <c r="V304" s="15" t="str">
        <f t="shared" si="36"/>
        <v/>
      </c>
      <c r="W304" s="15" t="str">
        <f t="shared" si="37"/>
        <v/>
      </c>
      <c r="X304" s="15" t="str">
        <f t="shared" si="38"/>
        <v/>
      </c>
      <c r="Y304" s="15">
        <f t="shared" si="39"/>
        <v>18.5</v>
      </c>
    </row>
    <row r="305" spans="1:30" s="127" customFormat="1" ht="75" x14ac:dyDescent="0.15">
      <c r="A305" s="92" t="s">
        <v>774</v>
      </c>
      <c r="B305" s="92" t="s">
        <v>1705</v>
      </c>
      <c r="C305" s="92" t="s">
        <v>87</v>
      </c>
      <c r="D305" s="12" t="s">
        <v>30</v>
      </c>
      <c r="E305" s="12" t="s">
        <v>64</v>
      </c>
      <c r="F305" s="142">
        <v>28789990</v>
      </c>
      <c r="G305" s="53"/>
      <c r="H305" s="53"/>
      <c r="I305" s="50">
        <v>4</v>
      </c>
      <c r="J305" s="38">
        <v>4</v>
      </c>
      <c r="K305" s="50">
        <v>3</v>
      </c>
      <c r="L305" s="38">
        <v>2</v>
      </c>
      <c r="M305" s="50">
        <v>5</v>
      </c>
      <c r="N305" s="38">
        <v>0</v>
      </c>
      <c r="O305" s="50">
        <v>1</v>
      </c>
      <c r="P305" s="38">
        <v>1</v>
      </c>
      <c r="Q305" s="14">
        <f t="shared" si="40"/>
        <v>13</v>
      </c>
      <c r="R305" s="12">
        <f t="shared" si="41"/>
        <v>7</v>
      </c>
      <c r="S305" s="126">
        <f t="shared" si="34"/>
        <v>10</v>
      </c>
      <c r="T305" s="114">
        <f t="shared" si="35"/>
        <v>6</v>
      </c>
      <c r="U305" s="15"/>
      <c r="V305" s="15" t="str">
        <f t="shared" si="36"/>
        <v/>
      </c>
      <c r="W305" s="15" t="str">
        <f t="shared" si="37"/>
        <v/>
      </c>
      <c r="X305" s="15" t="str">
        <f t="shared" si="38"/>
        <v/>
      </c>
      <c r="Y305" s="15">
        <f t="shared" si="39"/>
        <v>10</v>
      </c>
    </row>
    <row r="306" spans="1:30" s="127" customFormat="1" ht="45" x14ac:dyDescent="0.15">
      <c r="A306" s="94" t="s">
        <v>797</v>
      </c>
      <c r="B306" s="94" t="s">
        <v>798</v>
      </c>
      <c r="C306" s="94" t="s">
        <v>791</v>
      </c>
      <c r="D306" s="12" t="s">
        <v>30</v>
      </c>
      <c r="E306" s="12" t="s">
        <v>64</v>
      </c>
      <c r="F306" s="12">
        <v>28720723</v>
      </c>
      <c r="G306" s="102"/>
      <c r="H306" s="102"/>
      <c r="I306" s="101">
        <v>2</v>
      </c>
      <c r="J306" s="55">
        <v>4</v>
      </c>
      <c r="K306" s="101">
        <v>4</v>
      </c>
      <c r="L306" s="38">
        <v>4</v>
      </c>
      <c r="M306" s="101">
        <v>3</v>
      </c>
      <c r="N306" s="38">
        <v>4</v>
      </c>
      <c r="O306" s="101">
        <v>3</v>
      </c>
      <c r="P306" s="38">
        <v>4</v>
      </c>
      <c r="Q306" s="14">
        <f t="shared" si="40"/>
        <v>12</v>
      </c>
      <c r="R306" s="12">
        <f t="shared" si="41"/>
        <v>16</v>
      </c>
      <c r="S306" s="126">
        <f t="shared" si="34"/>
        <v>14</v>
      </c>
      <c r="T306" s="114">
        <f t="shared" si="35"/>
        <v>4</v>
      </c>
      <c r="U306" s="15"/>
      <c r="V306" s="15" t="str">
        <f t="shared" si="36"/>
        <v/>
      </c>
      <c r="W306" s="15" t="str">
        <f t="shared" si="37"/>
        <v/>
      </c>
      <c r="X306" s="15" t="str">
        <f t="shared" si="38"/>
        <v/>
      </c>
      <c r="Y306" s="15">
        <f t="shared" si="39"/>
        <v>14</v>
      </c>
    </row>
    <row r="307" spans="1:30" s="127" customFormat="1" ht="75" x14ac:dyDescent="0.15">
      <c r="A307" s="92" t="s">
        <v>1477</v>
      </c>
      <c r="B307" s="92" t="s">
        <v>1539</v>
      </c>
      <c r="C307" s="92" t="s">
        <v>440</v>
      </c>
      <c r="D307" s="4" t="s">
        <v>32</v>
      </c>
      <c r="E307" s="4" t="s">
        <v>64</v>
      </c>
      <c r="F307" s="4">
        <v>28064212</v>
      </c>
      <c r="G307" s="109"/>
      <c r="H307" s="40"/>
      <c r="I307" s="110">
        <v>1</v>
      </c>
      <c r="J307" s="12">
        <v>3</v>
      </c>
      <c r="K307" s="110">
        <v>3</v>
      </c>
      <c r="L307" s="12">
        <v>4</v>
      </c>
      <c r="M307" s="110">
        <v>2</v>
      </c>
      <c r="N307" s="12">
        <v>4</v>
      </c>
      <c r="O307" s="110">
        <v>1</v>
      </c>
      <c r="P307" s="12">
        <v>4</v>
      </c>
      <c r="Q307" s="14">
        <f t="shared" si="40"/>
        <v>7</v>
      </c>
      <c r="R307" s="12">
        <f t="shared" si="41"/>
        <v>15</v>
      </c>
      <c r="S307" s="126">
        <f t="shared" si="34"/>
        <v>11</v>
      </c>
      <c r="T307" s="114">
        <f t="shared" si="35"/>
        <v>8</v>
      </c>
      <c r="U307" s="15">
        <v>10</v>
      </c>
      <c r="V307" s="15">
        <f t="shared" si="36"/>
        <v>3</v>
      </c>
      <c r="W307" s="15">
        <f t="shared" si="37"/>
        <v>5</v>
      </c>
      <c r="X307" s="15">
        <f t="shared" si="38"/>
        <v>7</v>
      </c>
      <c r="Y307" s="15">
        <f t="shared" si="39"/>
        <v>8.5</v>
      </c>
    </row>
    <row r="308" spans="1:30" s="127" customFormat="1" ht="75" x14ac:dyDescent="0.15">
      <c r="A308" s="92" t="s">
        <v>760</v>
      </c>
      <c r="B308" s="92" t="s">
        <v>1714</v>
      </c>
      <c r="C308" s="92" t="s">
        <v>761</v>
      </c>
      <c r="D308" s="4" t="s">
        <v>22</v>
      </c>
      <c r="E308" s="4" t="s">
        <v>64</v>
      </c>
      <c r="F308" s="142">
        <v>28822213</v>
      </c>
      <c r="G308" s="53"/>
      <c r="H308" s="53"/>
      <c r="I308" s="50">
        <v>1</v>
      </c>
      <c r="J308" s="38">
        <v>1</v>
      </c>
      <c r="K308" s="50">
        <v>3</v>
      </c>
      <c r="L308" s="38">
        <v>1</v>
      </c>
      <c r="M308" s="50">
        <v>3</v>
      </c>
      <c r="N308" s="38">
        <v>3</v>
      </c>
      <c r="O308" s="50">
        <v>4</v>
      </c>
      <c r="P308" s="38">
        <v>5</v>
      </c>
      <c r="Q308" s="14">
        <f t="shared" si="40"/>
        <v>11</v>
      </c>
      <c r="R308" s="12">
        <f t="shared" si="41"/>
        <v>10</v>
      </c>
      <c r="S308" s="126">
        <f t="shared" si="34"/>
        <v>10.5</v>
      </c>
      <c r="T308" s="114">
        <f t="shared" si="35"/>
        <v>1</v>
      </c>
      <c r="U308" s="15"/>
      <c r="V308" s="15" t="str">
        <f t="shared" si="36"/>
        <v/>
      </c>
      <c r="W308" s="15" t="str">
        <f t="shared" si="37"/>
        <v/>
      </c>
      <c r="X308" s="15" t="str">
        <f t="shared" si="38"/>
        <v/>
      </c>
      <c r="Y308" s="15">
        <f t="shared" si="39"/>
        <v>10.5</v>
      </c>
    </row>
    <row r="309" spans="1:30" s="127" customFormat="1" ht="60" x14ac:dyDescent="0.15">
      <c r="A309" s="97" t="s">
        <v>1016</v>
      </c>
      <c r="B309" s="97" t="s">
        <v>1017</v>
      </c>
      <c r="C309" s="97" t="s">
        <v>82</v>
      </c>
      <c r="D309" s="68" t="s">
        <v>30</v>
      </c>
      <c r="E309" s="68" t="s">
        <v>64</v>
      </c>
      <c r="F309" s="68">
        <v>28886023</v>
      </c>
      <c r="G309" s="53"/>
      <c r="H309" s="53"/>
      <c r="I309" s="160">
        <v>3</v>
      </c>
      <c r="J309" s="70">
        <v>3</v>
      </c>
      <c r="K309" s="160">
        <v>4</v>
      </c>
      <c r="L309" s="70">
        <v>3</v>
      </c>
      <c r="M309" s="160">
        <v>3</v>
      </c>
      <c r="N309" s="70">
        <v>5</v>
      </c>
      <c r="O309" s="160">
        <v>1</v>
      </c>
      <c r="P309" s="70">
        <v>1</v>
      </c>
      <c r="Q309" s="14">
        <f t="shared" si="40"/>
        <v>11</v>
      </c>
      <c r="R309" s="12">
        <f t="shared" si="41"/>
        <v>12</v>
      </c>
      <c r="S309" s="126">
        <f t="shared" si="34"/>
        <v>11.5</v>
      </c>
      <c r="T309" s="114">
        <f t="shared" si="35"/>
        <v>1</v>
      </c>
      <c r="U309" s="15"/>
      <c r="V309" s="15" t="str">
        <f t="shared" si="36"/>
        <v/>
      </c>
      <c r="W309" s="15" t="str">
        <f t="shared" si="37"/>
        <v/>
      </c>
      <c r="X309" s="15" t="str">
        <f t="shared" si="38"/>
        <v/>
      </c>
      <c r="Y309" s="15">
        <f t="shared" si="39"/>
        <v>11.5</v>
      </c>
      <c r="Z309" s="128"/>
      <c r="AA309" s="128"/>
      <c r="AB309" s="128"/>
      <c r="AC309" s="128"/>
      <c r="AD309" s="128"/>
    </row>
    <row r="310" spans="1:30" s="127" customFormat="1" ht="45" x14ac:dyDescent="0.15">
      <c r="A310" s="99" t="s">
        <v>1885</v>
      </c>
      <c r="B310" s="99" t="s">
        <v>1884</v>
      </c>
      <c r="C310" s="99" t="s">
        <v>1886</v>
      </c>
      <c r="D310" s="74" t="s">
        <v>30</v>
      </c>
      <c r="E310" s="4" t="s">
        <v>64</v>
      </c>
      <c r="F310" s="74">
        <v>29263686</v>
      </c>
      <c r="G310" s="43"/>
      <c r="H310" s="43"/>
      <c r="I310" s="42">
        <v>4</v>
      </c>
      <c r="J310" s="15">
        <v>3</v>
      </c>
      <c r="K310" s="42">
        <v>4</v>
      </c>
      <c r="L310" s="15">
        <v>4</v>
      </c>
      <c r="M310" s="42">
        <v>3</v>
      </c>
      <c r="N310" s="15">
        <v>0</v>
      </c>
      <c r="O310" s="42">
        <v>2</v>
      </c>
      <c r="P310" s="15">
        <v>3</v>
      </c>
      <c r="Q310" s="14">
        <f t="shared" si="40"/>
        <v>13</v>
      </c>
      <c r="R310" s="12">
        <f t="shared" si="41"/>
        <v>10</v>
      </c>
      <c r="S310" s="126">
        <f t="shared" si="34"/>
        <v>11.5</v>
      </c>
      <c r="T310" s="114">
        <f t="shared" si="35"/>
        <v>3</v>
      </c>
      <c r="U310" s="15"/>
      <c r="V310" s="15" t="str">
        <f t="shared" si="36"/>
        <v/>
      </c>
      <c r="W310" s="15" t="str">
        <f t="shared" si="37"/>
        <v/>
      </c>
      <c r="X310" s="15" t="str">
        <f t="shared" si="38"/>
        <v/>
      </c>
      <c r="Y310" s="15">
        <f t="shared" si="39"/>
        <v>11.5</v>
      </c>
    </row>
    <row r="311" spans="1:30" s="127" customFormat="1" ht="45" x14ac:dyDescent="0.15">
      <c r="A311" s="99" t="s">
        <v>1215</v>
      </c>
      <c r="B311" s="99" t="s">
        <v>1216</v>
      </c>
      <c r="C311" s="99" t="s">
        <v>314</v>
      </c>
      <c r="D311" s="4" t="s">
        <v>30</v>
      </c>
      <c r="E311" s="4" t="s">
        <v>64</v>
      </c>
      <c r="F311" s="74">
        <v>29041985</v>
      </c>
      <c r="G311" s="53"/>
      <c r="H311" s="53"/>
      <c r="I311" s="50">
        <v>4</v>
      </c>
      <c r="J311" s="38">
        <v>4</v>
      </c>
      <c r="K311" s="50">
        <v>4</v>
      </c>
      <c r="L311" s="38">
        <v>4</v>
      </c>
      <c r="M311" s="50">
        <v>5</v>
      </c>
      <c r="N311" s="38">
        <v>3</v>
      </c>
      <c r="O311" s="50">
        <v>3</v>
      </c>
      <c r="P311" s="38">
        <v>4</v>
      </c>
      <c r="Q311" s="14">
        <f t="shared" si="40"/>
        <v>16</v>
      </c>
      <c r="R311" s="12">
        <f t="shared" si="41"/>
        <v>15</v>
      </c>
      <c r="S311" s="126">
        <f t="shared" si="34"/>
        <v>15.5</v>
      </c>
      <c r="T311" s="114">
        <f t="shared" si="35"/>
        <v>1</v>
      </c>
      <c r="U311" s="15"/>
      <c r="V311" s="15" t="str">
        <f t="shared" si="36"/>
        <v/>
      </c>
      <c r="W311" s="15" t="str">
        <f t="shared" si="37"/>
        <v/>
      </c>
      <c r="X311" s="15" t="str">
        <f t="shared" si="38"/>
        <v/>
      </c>
      <c r="Y311" s="15">
        <f t="shared" si="39"/>
        <v>15.5</v>
      </c>
    </row>
    <row r="312" spans="1:30" s="127" customFormat="1" ht="45" x14ac:dyDescent="0.15">
      <c r="A312" s="92" t="s">
        <v>629</v>
      </c>
      <c r="B312" s="96" t="s">
        <v>1548</v>
      </c>
      <c r="C312" s="92" t="s">
        <v>418</v>
      </c>
      <c r="D312" s="4" t="s">
        <v>30</v>
      </c>
      <c r="E312" s="4" t="s">
        <v>23</v>
      </c>
      <c r="F312" s="4">
        <v>28103632</v>
      </c>
      <c r="G312" s="14">
        <v>5</v>
      </c>
      <c r="H312" s="12">
        <v>5</v>
      </c>
      <c r="I312" s="14">
        <v>2</v>
      </c>
      <c r="J312" s="12">
        <v>4</v>
      </c>
      <c r="K312" s="40"/>
      <c r="L312" s="40"/>
      <c r="M312" s="14">
        <v>5</v>
      </c>
      <c r="N312" s="12">
        <v>5</v>
      </c>
      <c r="O312" s="14">
        <v>5</v>
      </c>
      <c r="P312" s="12">
        <v>4</v>
      </c>
      <c r="Q312" s="14">
        <f t="shared" si="40"/>
        <v>17</v>
      </c>
      <c r="R312" s="12">
        <f t="shared" si="41"/>
        <v>18</v>
      </c>
      <c r="S312" s="126">
        <f t="shared" si="34"/>
        <v>17.5</v>
      </c>
      <c r="T312" s="114">
        <f t="shared" si="35"/>
        <v>1</v>
      </c>
      <c r="U312" s="15"/>
      <c r="V312" s="15" t="str">
        <f t="shared" si="36"/>
        <v/>
      </c>
      <c r="W312" s="15" t="str">
        <f t="shared" si="37"/>
        <v/>
      </c>
      <c r="X312" s="15" t="str">
        <f t="shared" si="38"/>
        <v/>
      </c>
      <c r="Y312" s="15">
        <f t="shared" si="39"/>
        <v>17.5</v>
      </c>
    </row>
    <row r="313" spans="1:30" s="127" customFormat="1" ht="60" x14ac:dyDescent="0.15">
      <c r="A313" s="92" t="s">
        <v>629</v>
      </c>
      <c r="B313" s="96" t="s">
        <v>416</v>
      </c>
      <c r="C313" s="92" t="s">
        <v>417</v>
      </c>
      <c r="D313" s="4" t="s">
        <v>30</v>
      </c>
      <c r="E313" s="4" t="s">
        <v>23</v>
      </c>
      <c r="F313" s="4">
        <v>28122537</v>
      </c>
      <c r="G313" s="14">
        <v>5</v>
      </c>
      <c r="H313" s="12">
        <v>5</v>
      </c>
      <c r="I313" s="14">
        <v>3</v>
      </c>
      <c r="J313" s="12">
        <v>5</v>
      </c>
      <c r="K313" s="40"/>
      <c r="L313" s="40"/>
      <c r="M313" s="14">
        <v>5</v>
      </c>
      <c r="N313" s="12">
        <v>4</v>
      </c>
      <c r="O313" s="14">
        <v>4</v>
      </c>
      <c r="P313" s="12">
        <v>4</v>
      </c>
      <c r="Q313" s="14">
        <f t="shared" si="40"/>
        <v>17</v>
      </c>
      <c r="R313" s="12">
        <f t="shared" si="41"/>
        <v>18</v>
      </c>
      <c r="S313" s="126">
        <f t="shared" si="34"/>
        <v>17.5</v>
      </c>
      <c r="T313" s="114">
        <f t="shared" si="35"/>
        <v>1</v>
      </c>
      <c r="U313" s="15"/>
      <c r="V313" s="15" t="str">
        <f t="shared" si="36"/>
        <v/>
      </c>
      <c r="W313" s="15" t="str">
        <f t="shared" si="37"/>
        <v/>
      </c>
      <c r="X313" s="15" t="str">
        <f t="shared" si="38"/>
        <v/>
      </c>
      <c r="Y313" s="15">
        <f t="shared" si="39"/>
        <v>17.5</v>
      </c>
    </row>
    <row r="314" spans="1:30" s="127" customFormat="1" ht="60" x14ac:dyDescent="0.15">
      <c r="A314" s="94" t="s">
        <v>629</v>
      </c>
      <c r="B314" s="94" t="s">
        <v>1814</v>
      </c>
      <c r="C314" s="92" t="s">
        <v>95</v>
      </c>
      <c r="D314" s="12" t="s">
        <v>30</v>
      </c>
      <c r="E314" s="12" t="s">
        <v>23</v>
      </c>
      <c r="F314" s="12">
        <v>29095899</v>
      </c>
      <c r="G314" s="76">
        <v>5</v>
      </c>
      <c r="H314" s="38">
        <v>5</v>
      </c>
      <c r="I314" s="76">
        <v>5</v>
      </c>
      <c r="J314" s="38">
        <v>3</v>
      </c>
      <c r="K314" s="53"/>
      <c r="L314" s="53"/>
      <c r="M314" s="76">
        <v>5</v>
      </c>
      <c r="N314" s="38">
        <v>5</v>
      </c>
      <c r="O314" s="76">
        <v>3</v>
      </c>
      <c r="P314" s="38">
        <v>3</v>
      </c>
      <c r="Q314" s="14">
        <f t="shared" si="40"/>
        <v>18</v>
      </c>
      <c r="R314" s="12">
        <f t="shared" si="41"/>
        <v>16</v>
      </c>
      <c r="S314" s="126">
        <f t="shared" si="34"/>
        <v>17</v>
      </c>
      <c r="T314" s="114">
        <f t="shared" si="35"/>
        <v>2</v>
      </c>
      <c r="U314" s="15"/>
      <c r="V314" s="15" t="str">
        <f t="shared" si="36"/>
        <v/>
      </c>
      <c r="W314" s="15" t="str">
        <f t="shared" si="37"/>
        <v/>
      </c>
      <c r="X314" s="15" t="str">
        <f t="shared" si="38"/>
        <v/>
      </c>
      <c r="Y314" s="15">
        <f t="shared" si="39"/>
        <v>17</v>
      </c>
    </row>
    <row r="315" spans="1:30" s="127" customFormat="1" ht="60" x14ac:dyDescent="0.15">
      <c r="A315" s="92" t="s">
        <v>629</v>
      </c>
      <c r="B315" s="92" t="s">
        <v>630</v>
      </c>
      <c r="C315" s="92" t="s">
        <v>206</v>
      </c>
      <c r="D315" s="4" t="s">
        <v>30</v>
      </c>
      <c r="E315" s="4" t="s">
        <v>64</v>
      </c>
      <c r="F315" s="4">
        <v>28328688</v>
      </c>
      <c r="G315" s="53"/>
      <c r="H315" s="53"/>
      <c r="I315" s="50">
        <v>4</v>
      </c>
      <c r="J315" s="38">
        <v>4</v>
      </c>
      <c r="K315" s="50">
        <v>4</v>
      </c>
      <c r="L315" s="38">
        <v>3</v>
      </c>
      <c r="M315" s="50">
        <v>5</v>
      </c>
      <c r="N315" s="38">
        <v>3</v>
      </c>
      <c r="O315" s="50">
        <v>5</v>
      </c>
      <c r="P315" s="38">
        <v>5</v>
      </c>
      <c r="Q315" s="14">
        <f t="shared" si="40"/>
        <v>18</v>
      </c>
      <c r="R315" s="12">
        <f t="shared" si="41"/>
        <v>15</v>
      </c>
      <c r="S315" s="126">
        <f t="shared" si="34"/>
        <v>16.5</v>
      </c>
      <c r="T315" s="114">
        <f t="shared" si="35"/>
        <v>3</v>
      </c>
      <c r="U315" s="15"/>
      <c r="V315" s="15" t="str">
        <f t="shared" si="36"/>
        <v/>
      </c>
      <c r="W315" s="15" t="str">
        <f t="shared" si="37"/>
        <v/>
      </c>
      <c r="X315" s="15" t="str">
        <f t="shared" si="38"/>
        <v/>
      </c>
      <c r="Y315" s="15">
        <f t="shared" si="39"/>
        <v>16.5</v>
      </c>
    </row>
    <row r="316" spans="1:30" s="127" customFormat="1" ht="105" x14ac:dyDescent="0.15">
      <c r="A316" s="92" t="s">
        <v>629</v>
      </c>
      <c r="B316" s="92" t="s">
        <v>1729</v>
      </c>
      <c r="C316" s="92" t="s">
        <v>95</v>
      </c>
      <c r="D316" s="4" t="s">
        <v>30</v>
      </c>
      <c r="E316" s="4" t="s">
        <v>64</v>
      </c>
      <c r="F316" s="4">
        <v>28850617</v>
      </c>
      <c r="G316" s="53"/>
      <c r="H316" s="53"/>
      <c r="I316" s="50">
        <v>3</v>
      </c>
      <c r="J316" s="38">
        <v>4</v>
      </c>
      <c r="K316" s="50">
        <v>2</v>
      </c>
      <c r="L316" s="38">
        <v>4</v>
      </c>
      <c r="M316" s="50">
        <v>3</v>
      </c>
      <c r="N316" s="38">
        <v>5</v>
      </c>
      <c r="O316" s="50">
        <v>4</v>
      </c>
      <c r="P316" s="38">
        <v>5</v>
      </c>
      <c r="Q316" s="14">
        <f t="shared" si="40"/>
        <v>12</v>
      </c>
      <c r="R316" s="12">
        <f t="shared" si="41"/>
        <v>18</v>
      </c>
      <c r="S316" s="126">
        <f t="shared" si="34"/>
        <v>15</v>
      </c>
      <c r="T316" s="114">
        <f t="shared" si="35"/>
        <v>6</v>
      </c>
      <c r="U316" s="38"/>
      <c r="V316" s="15" t="str">
        <f t="shared" si="36"/>
        <v/>
      </c>
      <c r="W316" s="15" t="str">
        <f t="shared" si="37"/>
        <v/>
      </c>
      <c r="X316" s="15" t="str">
        <f t="shared" si="38"/>
        <v/>
      </c>
      <c r="Y316" s="15">
        <f t="shared" si="39"/>
        <v>15</v>
      </c>
    </row>
    <row r="317" spans="1:30" s="128" customFormat="1" ht="45" x14ac:dyDescent="0.15">
      <c r="A317" s="92" t="s">
        <v>1464</v>
      </c>
      <c r="B317" s="92" t="s">
        <v>169</v>
      </c>
      <c r="C317" s="92" t="s">
        <v>391</v>
      </c>
      <c r="D317" s="4" t="s">
        <v>30</v>
      </c>
      <c r="E317" s="4" t="s">
        <v>64</v>
      </c>
      <c r="F317" s="4">
        <v>28736184</v>
      </c>
      <c r="G317" s="40"/>
      <c r="H317" s="40"/>
      <c r="I317" s="14">
        <v>2</v>
      </c>
      <c r="J317" s="12">
        <v>2</v>
      </c>
      <c r="K317" s="14">
        <v>4</v>
      </c>
      <c r="L317" s="12">
        <v>4</v>
      </c>
      <c r="M317" s="14">
        <v>3</v>
      </c>
      <c r="N317" s="12">
        <v>2</v>
      </c>
      <c r="O317" s="14">
        <v>3</v>
      </c>
      <c r="P317" s="12">
        <v>3</v>
      </c>
      <c r="Q317" s="14">
        <f t="shared" si="40"/>
        <v>12</v>
      </c>
      <c r="R317" s="12">
        <f t="shared" si="41"/>
        <v>11</v>
      </c>
      <c r="S317" s="126">
        <f t="shared" si="34"/>
        <v>11.5</v>
      </c>
      <c r="T317" s="114">
        <f t="shared" si="35"/>
        <v>1</v>
      </c>
      <c r="U317" s="15"/>
      <c r="V317" s="15" t="str">
        <f t="shared" si="36"/>
        <v/>
      </c>
      <c r="W317" s="15" t="str">
        <f t="shared" si="37"/>
        <v/>
      </c>
      <c r="X317" s="15" t="str">
        <f t="shared" si="38"/>
        <v/>
      </c>
      <c r="Y317" s="15">
        <f t="shared" si="39"/>
        <v>11.5</v>
      </c>
    </row>
    <row r="318" spans="1:30" s="127" customFormat="1" ht="90" x14ac:dyDescent="0.15">
      <c r="A318" s="94" t="s">
        <v>75</v>
      </c>
      <c r="B318" s="94" t="s">
        <v>1969</v>
      </c>
      <c r="C318" s="92" t="s">
        <v>76</v>
      </c>
      <c r="D318" s="12" t="s">
        <v>22</v>
      </c>
      <c r="E318" s="4" t="s">
        <v>64</v>
      </c>
      <c r="F318" s="4">
        <v>28789627</v>
      </c>
      <c r="G318" s="40"/>
      <c r="H318" s="40"/>
      <c r="I318" s="14">
        <v>4</v>
      </c>
      <c r="J318" s="12">
        <v>3</v>
      </c>
      <c r="K318" s="14">
        <v>3</v>
      </c>
      <c r="L318" s="12">
        <v>4</v>
      </c>
      <c r="M318" s="14">
        <v>4</v>
      </c>
      <c r="N318" s="12">
        <v>5</v>
      </c>
      <c r="O318" s="14">
        <v>5</v>
      </c>
      <c r="P318" s="12">
        <v>4</v>
      </c>
      <c r="Q318" s="14">
        <f t="shared" si="40"/>
        <v>16</v>
      </c>
      <c r="R318" s="12">
        <f t="shared" si="41"/>
        <v>16</v>
      </c>
      <c r="S318" s="126">
        <f t="shared" si="34"/>
        <v>16</v>
      </c>
      <c r="T318" s="114">
        <f t="shared" si="35"/>
        <v>0</v>
      </c>
      <c r="U318" s="38"/>
      <c r="V318" s="15" t="str">
        <f t="shared" si="36"/>
        <v/>
      </c>
      <c r="W318" s="15" t="str">
        <f t="shared" si="37"/>
        <v/>
      </c>
      <c r="X318" s="15" t="str">
        <f t="shared" si="38"/>
        <v/>
      </c>
      <c r="Y318" s="15">
        <f t="shared" si="39"/>
        <v>16</v>
      </c>
    </row>
    <row r="319" spans="1:30" s="127" customFormat="1" ht="75" x14ac:dyDescent="0.15">
      <c r="A319" s="92" t="s">
        <v>945</v>
      </c>
      <c r="B319" s="92" t="s">
        <v>946</v>
      </c>
      <c r="C319" s="92" t="s">
        <v>82</v>
      </c>
      <c r="D319" s="4" t="s">
        <v>30</v>
      </c>
      <c r="E319" s="4" t="s">
        <v>64</v>
      </c>
      <c r="F319" s="41">
        <v>29045429</v>
      </c>
      <c r="G319" s="53"/>
      <c r="H319" s="53"/>
      <c r="I319" s="50">
        <v>3</v>
      </c>
      <c r="J319" s="38">
        <v>5</v>
      </c>
      <c r="K319" s="50">
        <v>3</v>
      </c>
      <c r="L319" s="38">
        <v>4</v>
      </c>
      <c r="M319" s="50">
        <v>5</v>
      </c>
      <c r="N319" s="38">
        <v>5</v>
      </c>
      <c r="O319" s="50">
        <v>4</v>
      </c>
      <c r="P319" s="38">
        <v>5</v>
      </c>
      <c r="Q319" s="14">
        <f t="shared" si="40"/>
        <v>15</v>
      </c>
      <c r="R319" s="12">
        <f t="shared" si="41"/>
        <v>19</v>
      </c>
      <c r="S319" s="126">
        <f t="shared" si="34"/>
        <v>17</v>
      </c>
      <c r="T319" s="114">
        <f t="shared" si="35"/>
        <v>4</v>
      </c>
      <c r="U319" s="15"/>
      <c r="V319" s="15" t="str">
        <f t="shared" si="36"/>
        <v/>
      </c>
      <c r="W319" s="15" t="str">
        <f t="shared" si="37"/>
        <v/>
      </c>
      <c r="X319" s="15" t="str">
        <f t="shared" si="38"/>
        <v/>
      </c>
      <c r="Y319" s="15">
        <f t="shared" si="39"/>
        <v>17</v>
      </c>
    </row>
    <row r="320" spans="1:30" s="127" customFormat="1" ht="45" x14ac:dyDescent="0.15">
      <c r="A320" s="92" t="s">
        <v>745</v>
      </c>
      <c r="B320" s="92" t="s">
        <v>1722</v>
      </c>
      <c r="C320" s="92" t="s">
        <v>418</v>
      </c>
      <c r="D320" s="4" t="s">
        <v>32</v>
      </c>
      <c r="E320" s="4" t="s">
        <v>64</v>
      </c>
      <c r="F320" s="142">
        <v>28833892</v>
      </c>
      <c r="G320" s="53"/>
      <c r="H320" s="53"/>
      <c r="I320" s="50">
        <v>3</v>
      </c>
      <c r="J320" s="38">
        <v>4</v>
      </c>
      <c r="K320" s="50">
        <v>4</v>
      </c>
      <c r="L320" s="38">
        <v>3</v>
      </c>
      <c r="M320" s="50">
        <v>2</v>
      </c>
      <c r="N320" s="38">
        <v>2</v>
      </c>
      <c r="O320" s="50">
        <v>1</v>
      </c>
      <c r="P320" s="38">
        <v>1</v>
      </c>
      <c r="Q320" s="14">
        <f t="shared" si="40"/>
        <v>10</v>
      </c>
      <c r="R320" s="12">
        <f t="shared" si="41"/>
        <v>10</v>
      </c>
      <c r="S320" s="126">
        <f t="shared" si="34"/>
        <v>10</v>
      </c>
      <c r="T320" s="114">
        <f t="shared" si="35"/>
        <v>0</v>
      </c>
      <c r="U320" s="15"/>
      <c r="V320" s="15" t="str">
        <f t="shared" si="36"/>
        <v/>
      </c>
      <c r="W320" s="15" t="str">
        <f t="shared" si="37"/>
        <v/>
      </c>
      <c r="X320" s="15" t="str">
        <f t="shared" si="38"/>
        <v/>
      </c>
      <c r="Y320" s="15">
        <f t="shared" si="39"/>
        <v>10</v>
      </c>
    </row>
    <row r="321" spans="1:25" s="127" customFormat="1" ht="45" x14ac:dyDescent="0.15">
      <c r="A321" s="92" t="s">
        <v>538</v>
      </c>
      <c r="B321" s="92" t="s">
        <v>1970</v>
      </c>
      <c r="C321" s="92" t="s">
        <v>1155</v>
      </c>
      <c r="D321" s="4" t="s">
        <v>22</v>
      </c>
      <c r="E321" s="4" t="s">
        <v>64</v>
      </c>
      <c r="F321" s="4">
        <v>28231242</v>
      </c>
      <c r="G321" s="53"/>
      <c r="H321" s="53"/>
      <c r="I321" s="50">
        <v>4</v>
      </c>
      <c r="J321" s="55">
        <v>4</v>
      </c>
      <c r="K321" s="50">
        <v>4</v>
      </c>
      <c r="L321" s="38">
        <v>3</v>
      </c>
      <c r="M321" s="50">
        <v>5</v>
      </c>
      <c r="N321" s="38">
        <v>1</v>
      </c>
      <c r="O321" s="50">
        <v>5</v>
      </c>
      <c r="P321" s="38">
        <v>3</v>
      </c>
      <c r="Q321" s="14">
        <f t="shared" si="40"/>
        <v>18</v>
      </c>
      <c r="R321" s="12">
        <f t="shared" si="41"/>
        <v>11</v>
      </c>
      <c r="S321" s="126">
        <f t="shared" si="34"/>
        <v>14.5</v>
      </c>
      <c r="T321" s="114">
        <f t="shared" si="35"/>
        <v>7</v>
      </c>
      <c r="U321" s="38">
        <v>17.5</v>
      </c>
      <c r="V321" s="15">
        <f t="shared" si="36"/>
        <v>0.5</v>
      </c>
      <c r="W321" s="15">
        <f t="shared" si="37"/>
        <v>6.5</v>
      </c>
      <c r="X321" s="15">
        <f t="shared" si="38"/>
        <v>18</v>
      </c>
      <c r="Y321" s="15">
        <f t="shared" si="39"/>
        <v>17.75</v>
      </c>
    </row>
    <row r="322" spans="1:25" s="127" customFormat="1" ht="45" x14ac:dyDescent="0.15">
      <c r="A322" s="92" t="s">
        <v>1971</v>
      </c>
      <c r="B322" s="92" t="s">
        <v>1187</v>
      </c>
      <c r="C322" s="92" t="s">
        <v>397</v>
      </c>
      <c r="D322" s="4" t="s">
        <v>30</v>
      </c>
      <c r="E322" s="4" t="s">
        <v>23</v>
      </c>
      <c r="F322" s="4">
        <v>28328658</v>
      </c>
      <c r="G322" s="50">
        <v>5</v>
      </c>
      <c r="H322" s="75">
        <v>4</v>
      </c>
      <c r="I322" s="50">
        <v>4</v>
      </c>
      <c r="J322" s="38">
        <v>4</v>
      </c>
      <c r="K322" s="53"/>
      <c r="L322" s="53"/>
      <c r="M322" s="50">
        <v>4</v>
      </c>
      <c r="N322" s="75">
        <v>4</v>
      </c>
      <c r="O322" s="50">
        <v>4</v>
      </c>
      <c r="P322" s="75">
        <v>4</v>
      </c>
      <c r="Q322" s="14">
        <f t="shared" si="40"/>
        <v>17</v>
      </c>
      <c r="R322" s="12">
        <f t="shared" si="41"/>
        <v>16</v>
      </c>
      <c r="S322" s="126">
        <f t="shared" si="34"/>
        <v>16.5</v>
      </c>
      <c r="T322" s="114">
        <f t="shared" si="35"/>
        <v>1</v>
      </c>
      <c r="U322" s="38"/>
      <c r="V322" s="15" t="str">
        <f t="shared" si="36"/>
        <v/>
      </c>
      <c r="W322" s="15" t="str">
        <f t="shared" si="37"/>
        <v/>
      </c>
      <c r="X322" s="15" t="str">
        <f t="shared" si="38"/>
        <v/>
      </c>
      <c r="Y322" s="15">
        <f t="shared" si="39"/>
        <v>16.5</v>
      </c>
    </row>
    <row r="323" spans="1:25" s="127" customFormat="1" ht="135" x14ac:dyDescent="0.15">
      <c r="A323" s="92" t="s">
        <v>518</v>
      </c>
      <c r="B323" s="92" t="s">
        <v>609</v>
      </c>
      <c r="C323" s="92" t="s">
        <v>93</v>
      </c>
      <c r="D323" s="4" t="s">
        <v>30</v>
      </c>
      <c r="E323" s="4" t="s">
        <v>64</v>
      </c>
      <c r="F323" s="4">
        <v>28388951</v>
      </c>
      <c r="G323" s="53"/>
      <c r="H323" s="53"/>
      <c r="I323" s="50">
        <v>3</v>
      </c>
      <c r="J323" s="38">
        <v>3</v>
      </c>
      <c r="K323" s="50">
        <v>4</v>
      </c>
      <c r="L323" s="38">
        <v>4</v>
      </c>
      <c r="M323" s="50">
        <v>2</v>
      </c>
      <c r="N323" s="38">
        <v>3</v>
      </c>
      <c r="O323" s="50">
        <v>4</v>
      </c>
      <c r="P323" s="38">
        <v>5</v>
      </c>
      <c r="Q323" s="14">
        <f t="shared" si="40"/>
        <v>13</v>
      </c>
      <c r="R323" s="12">
        <f t="shared" si="41"/>
        <v>15</v>
      </c>
      <c r="S323" s="126">
        <f t="shared" ref="S323:S386" si="42">AVERAGE(Q323,R323)</f>
        <v>14</v>
      </c>
      <c r="T323" s="114">
        <f t="shared" ref="T323:T386" si="43">ABS(Q323-R323)</f>
        <v>2</v>
      </c>
      <c r="U323" s="15"/>
      <c r="V323" s="15" t="str">
        <f t="shared" ref="V323:V386" si="44">IF(U323="","",ABS(U323-Q323))</f>
        <v/>
      </c>
      <c r="W323" s="15" t="str">
        <f t="shared" ref="W323:W386" si="45">IF(U323="","",ABS(U323-R323))</f>
        <v/>
      </c>
      <c r="X323" s="15" t="str">
        <f t="shared" ref="X323:X386" si="46">IF(AND(ISNUMBER(V323),ISNUMBER(W323)),IF(V323&lt;=W323,Q323,R323),"")</f>
        <v/>
      </c>
      <c r="Y323" s="15">
        <f t="shared" ref="Y323:Y386" si="47">IF(U323="",S323,AVERAGE(X323,U323))</f>
        <v>14</v>
      </c>
    </row>
    <row r="324" spans="1:25" s="127" customFormat="1" ht="60" x14ac:dyDescent="0.15">
      <c r="A324" s="92" t="s">
        <v>518</v>
      </c>
      <c r="B324" s="92" t="s">
        <v>1972</v>
      </c>
      <c r="C324" s="92" t="s">
        <v>95</v>
      </c>
      <c r="D324" s="4" t="s">
        <v>30</v>
      </c>
      <c r="E324" s="4" t="s">
        <v>64</v>
      </c>
      <c r="F324" s="4">
        <v>28257500</v>
      </c>
      <c r="G324" s="53"/>
      <c r="H324" s="53"/>
      <c r="I324" s="50">
        <v>3</v>
      </c>
      <c r="J324" s="38">
        <v>2</v>
      </c>
      <c r="K324" s="50">
        <v>4</v>
      </c>
      <c r="L324" s="38">
        <v>3</v>
      </c>
      <c r="M324" s="50">
        <v>4</v>
      </c>
      <c r="N324" s="38">
        <v>5</v>
      </c>
      <c r="O324" s="50">
        <v>4</v>
      </c>
      <c r="P324" s="38">
        <v>3</v>
      </c>
      <c r="Q324" s="14">
        <f t="shared" si="40"/>
        <v>15</v>
      </c>
      <c r="R324" s="12">
        <f t="shared" si="41"/>
        <v>13</v>
      </c>
      <c r="S324" s="126">
        <f t="shared" si="42"/>
        <v>14</v>
      </c>
      <c r="T324" s="114">
        <f t="shared" si="43"/>
        <v>2</v>
      </c>
      <c r="U324" s="15"/>
      <c r="V324" s="15" t="str">
        <f t="shared" si="44"/>
        <v/>
      </c>
      <c r="W324" s="15" t="str">
        <f t="shared" si="45"/>
        <v/>
      </c>
      <c r="X324" s="15" t="str">
        <f t="shared" si="46"/>
        <v/>
      </c>
      <c r="Y324" s="15">
        <f t="shared" si="47"/>
        <v>14</v>
      </c>
    </row>
    <row r="325" spans="1:25" s="127" customFormat="1" ht="120" x14ac:dyDescent="0.15">
      <c r="A325" s="99" t="s">
        <v>1143</v>
      </c>
      <c r="B325" s="99" t="s">
        <v>1901</v>
      </c>
      <c r="C325" s="99" t="s">
        <v>1902</v>
      </c>
      <c r="D325" s="74" t="s">
        <v>30</v>
      </c>
      <c r="E325" s="4" t="s">
        <v>64</v>
      </c>
      <c r="F325" s="74">
        <v>29322705</v>
      </c>
      <c r="G325" s="43"/>
      <c r="H325" s="43"/>
      <c r="I325" s="51">
        <v>3</v>
      </c>
      <c r="J325" s="15">
        <v>2</v>
      </c>
      <c r="K325" s="51">
        <v>3</v>
      </c>
      <c r="L325" s="15">
        <v>0</v>
      </c>
      <c r="M325" s="51">
        <v>3</v>
      </c>
      <c r="N325" s="15">
        <v>2</v>
      </c>
      <c r="O325" s="51">
        <v>1</v>
      </c>
      <c r="P325" s="15">
        <v>1</v>
      </c>
      <c r="Q325" s="14">
        <f t="shared" si="40"/>
        <v>10</v>
      </c>
      <c r="R325" s="12">
        <f t="shared" si="41"/>
        <v>5</v>
      </c>
      <c r="S325" s="126">
        <f t="shared" si="42"/>
        <v>7.5</v>
      </c>
      <c r="T325" s="114">
        <f t="shared" si="43"/>
        <v>5</v>
      </c>
      <c r="U325" s="15"/>
      <c r="V325" s="15" t="str">
        <f t="shared" si="44"/>
        <v/>
      </c>
      <c r="W325" s="15" t="str">
        <f t="shared" si="45"/>
        <v/>
      </c>
      <c r="X325" s="15" t="str">
        <f t="shared" si="46"/>
        <v/>
      </c>
      <c r="Y325" s="15">
        <f t="shared" si="47"/>
        <v>7.5</v>
      </c>
    </row>
    <row r="326" spans="1:25" s="127" customFormat="1" ht="45" x14ac:dyDescent="0.15">
      <c r="A326" s="92" t="s">
        <v>650</v>
      </c>
      <c r="B326" s="92" t="s">
        <v>1973</v>
      </c>
      <c r="C326" s="92" t="s">
        <v>651</v>
      </c>
      <c r="D326" s="4" t="s">
        <v>32</v>
      </c>
      <c r="E326" s="4" t="s">
        <v>23</v>
      </c>
      <c r="F326" s="4">
        <v>28178918</v>
      </c>
      <c r="G326" s="50">
        <v>5</v>
      </c>
      <c r="H326" s="38">
        <v>5</v>
      </c>
      <c r="I326" s="104">
        <v>2</v>
      </c>
      <c r="J326" s="38">
        <v>2</v>
      </c>
      <c r="K326" s="53"/>
      <c r="L326" s="53"/>
      <c r="M326" s="50">
        <v>1</v>
      </c>
      <c r="N326" s="38">
        <v>5</v>
      </c>
      <c r="O326" s="50">
        <v>1</v>
      </c>
      <c r="P326" s="38">
        <v>3</v>
      </c>
      <c r="Q326" s="14">
        <f t="shared" si="40"/>
        <v>9</v>
      </c>
      <c r="R326" s="12">
        <f t="shared" si="41"/>
        <v>15</v>
      </c>
      <c r="S326" s="126">
        <f t="shared" si="42"/>
        <v>12</v>
      </c>
      <c r="T326" s="114">
        <f t="shared" si="43"/>
        <v>6</v>
      </c>
      <c r="U326" s="15"/>
      <c r="V326" s="15" t="str">
        <f t="shared" si="44"/>
        <v/>
      </c>
      <c r="W326" s="15" t="str">
        <f t="shared" si="45"/>
        <v/>
      </c>
      <c r="X326" s="15" t="str">
        <f t="shared" si="46"/>
        <v/>
      </c>
      <c r="Y326" s="15">
        <f t="shared" si="47"/>
        <v>12</v>
      </c>
    </row>
    <row r="327" spans="1:25" s="127" customFormat="1" ht="120" x14ac:dyDescent="0.15">
      <c r="A327" s="92" t="s">
        <v>899</v>
      </c>
      <c r="B327" s="92" t="s">
        <v>1974</v>
      </c>
      <c r="C327" s="92" t="s">
        <v>900</v>
      </c>
      <c r="D327" s="4" t="s">
        <v>30</v>
      </c>
      <c r="E327" s="4" t="s">
        <v>64</v>
      </c>
      <c r="F327" s="4">
        <v>29103266</v>
      </c>
      <c r="G327" s="53"/>
      <c r="H327" s="53"/>
      <c r="I327" s="50">
        <v>4</v>
      </c>
      <c r="J327" s="38">
        <v>4</v>
      </c>
      <c r="K327" s="166">
        <v>4</v>
      </c>
      <c r="L327" s="38">
        <v>4</v>
      </c>
      <c r="M327" s="101">
        <v>3</v>
      </c>
      <c r="N327" s="38">
        <v>1</v>
      </c>
      <c r="O327" s="101">
        <v>3</v>
      </c>
      <c r="P327" s="38">
        <v>1</v>
      </c>
      <c r="Q327" s="14">
        <f t="shared" si="40"/>
        <v>14</v>
      </c>
      <c r="R327" s="12">
        <f t="shared" si="41"/>
        <v>10</v>
      </c>
      <c r="S327" s="126">
        <f t="shared" si="42"/>
        <v>12</v>
      </c>
      <c r="T327" s="114">
        <f t="shared" si="43"/>
        <v>4</v>
      </c>
      <c r="U327" s="15"/>
      <c r="V327" s="15" t="str">
        <f t="shared" si="44"/>
        <v/>
      </c>
      <c r="W327" s="15" t="str">
        <f t="shared" si="45"/>
        <v/>
      </c>
      <c r="X327" s="15" t="str">
        <f t="shared" si="46"/>
        <v/>
      </c>
      <c r="Y327" s="15">
        <f t="shared" si="47"/>
        <v>12</v>
      </c>
    </row>
    <row r="328" spans="1:25" s="127" customFormat="1" ht="75" x14ac:dyDescent="0.15">
      <c r="A328" s="92" t="s">
        <v>1859</v>
      </c>
      <c r="B328" s="92" t="s">
        <v>1858</v>
      </c>
      <c r="C328" s="92" t="s">
        <v>87</v>
      </c>
      <c r="D328" s="4" t="s">
        <v>32</v>
      </c>
      <c r="E328" s="4" t="s">
        <v>23</v>
      </c>
      <c r="F328" s="4">
        <v>29191703</v>
      </c>
      <c r="G328" s="50">
        <v>4</v>
      </c>
      <c r="H328" s="38">
        <v>5</v>
      </c>
      <c r="I328" s="50">
        <v>5</v>
      </c>
      <c r="J328" s="38">
        <v>1</v>
      </c>
      <c r="K328" s="53"/>
      <c r="L328" s="53"/>
      <c r="M328" s="50">
        <v>4</v>
      </c>
      <c r="N328" s="38">
        <v>4</v>
      </c>
      <c r="O328" s="50">
        <v>4</v>
      </c>
      <c r="P328" s="38">
        <v>1</v>
      </c>
      <c r="Q328" s="14">
        <f t="shared" si="40"/>
        <v>17</v>
      </c>
      <c r="R328" s="12">
        <f t="shared" si="41"/>
        <v>11</v>
      </c>
      <c r="S328" s="126">
        <f t="shared" si="42"/>
        <v>14</v>
      </c>
      <c r="T328" s="114">
        <f t="shared" si="43"/>
        <v>6</v>
      </c>
      <c r="U328" s="15"/>
      <c r="V328" s="15" t="str">
        <f t="shared" si="44"/>
        <v/>
      </c>
      <c r="W328" s="15" t="str">
        <f t="shared" si="45"/>
        <v/>
      </c>
      <c r="X328" s="15" t="str">
        <f t="shared" si="46"/>
        <v/>
      </c>
      <c r="Y328" s="15">
        <f t="shared" si="47"/>
        <v>14</v>
      </c>
    </row>
    <row r="329" spans="1:25" s="127" customFormat="1" ht="45" x14ac:dyDescent="0.15">
      <c r="A329" s="92" t="s">
        <v>2114</v>
      </c>
      <c r="B329" s="92" t="s">
        <v>1975</v>
      </c>
      <c r="C329" s="92" t="s">
        <v>418</v>
      </c>
      <c r="D329" s="4" t="s">
        <v>32</v>
      </c>
      <c r="E329" s="4" t="s">
        <v>23</v>
      </c>
      <c r="F329" s="4">
        <v>28857348</v>
      </c>
      <c r="G329" s="50">
        <v>5</v>
      </c>
      <c r="H329" s="38">
        <v>4</v>
      </c>
      <c r="I329" s="50">
        <v>4</v>
      </c>
      <c r="J329" s="55">
        <v>1</v>
      </c>
      <c r="K329" s="53"/>
      <c r="L329" s="53"/>
      <c r="M329" s="50">
        <v>4</v>
      </c>
      <c r="N329" s="38">
        <v>0</v>
      </c>
      <c r="O329" s="50">
        <v>5</v>
      </c>
      <c r="P329" s="38">
        <v>0</v>
      </c>
      <c r="Q329" s="14">
        <f t="shared" si="40"/>
        <v>18</v>
      </c>
      <c r="R329" s="12">
        <f t="shared" si="41"/>
        <v>5</v>
      </c>
      <c r="S329" s="126">
        <f t="shared" si="42"/>
        <v>11.5</v>
      </c>
      <c r="T329" s="114">
        <f t="shared" si="43"/>
        <v>13</v>
      </c>
      <c r="U329" s="15">
        <v>12</v>
      </c>
      <c r="V329" s="15">
        <f t="shared" si="44"/>
        <v>6</v>
      </c>
      <c r="W329" s="15">
        <f t="shared" si="45"/>
        <v>7</v>
      </c>
      <c r="X329" s="15">
        <f t="shared" si="46"/>
        <v>18</v>
      </c>
      <c r="Y329" s="15">
        <f t="shared" si="47"/>
        <v>15</v>
      </c>
    </row>
    <row r="330" spans="1:25" s="127" customFormat="1" ht="75" x14ac:dyDescent="0.15">
      <c r="A330" s="94" t="s">
        <v>1018</v>
      </c>
      <c r="B330" s="94" t="s">
        <v>1833</v>
      </c>
      <c r="C330" s="92" t="s">
        <v>95</v>
      </c>
      <c r="D330" s="12" t="s">
        <v>30</v>
      </c>
      <c r="E330" s="12" t="s">
        <v>64</v>
      </c>
      <c r="F330" s="12">
        <v>29140996</v>
      </c>
      <c r="G330" s="53"/>
      <c r="H330" s="53"/>
      <c r="I330" s="159">
        <v>3</v>
      </c>
      <c r="J330" s="12">
        <v>4</v>
      </c>
      <c r="K330" s="159">
        <v>4</v>
      </c>
      <c r="L330" s="12">
        <v>4</v>
      </c>
      <c r="M330" s="159">
        <v>3</v>
      </c>
      <c r="N330" s="12">
        <v>4</v>
      </c>
      <c r="O330" s="159">
        <v>1</v>
      </c>
      <c r="P330" s="12">
        <v>1</v>
      </c>
      <c r="Q330" s="14">
        <f t="shared" si="40"/>
        <v>11</v>
      </c>
      <c r="R330" s="12">
        <f t="shared" si="41"/>
        <v>13</v>
      </c>
      <c r="S330" s="126">
        <f t="shared" si="42"/>
        <v>12</v>
      </c>
      <c r="T330" s="114">
        <f t="shared" si="43"/>
        <v>2</v>
      </c>
      <c r="U330" s="15"/>
      <c r="V330" s="15" t="str">
        <f t="shared" si="44"/>
        <v/>
      </c>
      <c r="W330" s="15" t="str">
        <f t="shared" si="45"/>
        <v/>
      </c>
      <c r="X330" s="15" t="str">
        <f t="shared" si="46"/>
        <v/>
      </c>
      <c r="Y330" s="15">
        <f t="shared" si="47"/>
        <v>12</v>
      </c>
    </row>
    <row r="331" spans="1:25" s="127" customFormat="1" ht="105" x14ac:dyDescent="0.15">
      <c r="A331" s="94" t="s">
        <v>799</v>
      </c>
      <c r="B331" s="94" t="s">
        <v>1532</v>
      </c>
      <c r="C331" s="94" t="s">
        <v>143</v>
      </c>
      <c r="D331" s="12" t="s">
        <v>30</v>
      </c>
      <c r="E331" s="12" t="s">
        <v>64</v>
      </c>
      <c r="F331" s="12">
        <v>28017403</v>
      </c>
      <c r="G331" s="102"/>
      <c r="H331" s="102"/>
      <c r="I331" s="101">
        <v>6</v>
      </c>
      <c r="J331" s="38">
        <v>6</v>
      </c>
      <c r="K331" s="101">
        <v>3</v>
      </c>
      <c r="L331" s="38">
        <v>4</v>
      </c>
      <c r="M331" s="101">
        <v>5</v>
      </c>
      <c r="N331" s="38">
        <v>5</v>
      </c>
      <c r="O331" s="101">
        <v>4</v>
      </c>
      <c r="P331" s="38">
        <v>5</v>
      </c>
      <c r="Q331" s="14">
        <f t="shared" si="40"/>
        <v>18</v>
      </c>
      <c r="R331" s="12">
        <f t="shared" si="41"/>
        <v>20</v>
      </c>
      <c r="S331" s="126">
        <f t="shared" si="42"/>
        <v>19</v>
      </c>
      <c r="T331" s="114">
        <f t="shared" si="43"/>
        <v>2</v>
      </c>
      <c r="U331" s="15"/>
      <c r="V331" s="15" t="str">
        <f t="shared" si="44"/>
        <v/>
      </c>
      <c r="W331" s="15" t="str">
        <f t="shared" si="45"/>
        <v/>
      </c>
      <c r="X331" s="15" t="str">
        <f t="shared" si="46"/>
        <v/>
      </c>
      <c r="Y331" s="15">
        <f t="shared" si="47"/>
        <v>19</v>
      </c>
    </row>
    <row r="332" spans="1:25" s="127" customFormat="1" ht="60" x14ac:dyDescent="0.15">
      <c r="A332" s="92" t="s">
        <v>516</v>
      </c>
      <c r="B332" s="92" t="s">
        <v>1976</v>
      </c>
      <c r="C332" s="92" t="s">
        <v>517</v>
      </c>
      <c r="D332" s="4" t="s">
        <v>30</v>
      </c>
      <c r="E332" s="4" t="s">
        <v>64</v>
      </c>
      <c r="F332" s="4">
        <v>28258591</v>
      </c>
      <c r="G332" s="53"/>
      <c r="H332" s="53"/>
      <c r="I332" s="50">
        <v>4</v>
      </c>
      <c r="J332" s="38">
        <v>4</v>
      </c>
      <c r="K332" s="50">
        <v>4</v>
      </c>
      <c r="L332" s="38">
        <v>4</v>
      </c>
      <c r="M332" s="50">
        <v>5</v>
      </c>
      <c r="N332" s="38">
        <v>5</v>
      </c>
      <c r="O332" s="50">
        <v>5</v>
      </c>
      <c r="P332" s="38">
        <v>4</v>
      </c>
      <c r="Q332" s="14">
        <f t="shared" si="40"/>
        <v>18</v>
      </c>
      <c r="R332" s="12">
        <f t="shared" si="41"/>
        <v>17</v>
      </c>
      <c r="S332" s="126">
        <f t="shared" si="42"/>
        <v>17.5</v>
      </c>
      <c r="T332" s="114">
        <f t="shared" si="43"/>
        <v>1</v>
      </c>
      <c r="U332" s="15"/>
      <c r="V332" s="15" t="str">
        <f t="shared" si="44"/>
        <v/>
      </c>
      <c r="W332" s="15" t="str">
        <f t="shared" si="45"/>
        <v/>
      </c>
      <c r="X332" s="15" t="str">
        <f t="shared" si="46"/>
        <v/>
      </c>
      <c r="Y332" s="15">
        <f t="shared" si="47"/>
        <v>17.5</v>
      </c>
    </row>
    <row r="333" spans="1:25" s="127" customFormat="1" ht="75" x14ac:dyDescent="0.15">
      <c r="A333" s="94" t="s">
        <v>516</v>
      </c>
      <c r="B333" s="94" t="s">
        <v>1977</v>
      </c>
      <c r="C333" s="94" t="s">
        <v>257</v>
      </c>
      <c r="D333" s="12" t="s">
        <v>30</v>
      </c>
      <c r="E333" s="4" t="s">
        <v>64</v>
      </c>
      <c r="F333" s="4">
        <v>28379374</v>
      </c>
      <c r="G333" s="53"/>
      <c r="H333" s="53"/>
      <c r="I333" s="50">
        <v>4</v>
      </c>
      <c r="J333" s="38">
        <v>4</v>
      </c>
      <c r="K333" s="50">
        <v>4</v>
      </c>
      <c r="L333" s="38">
        <v>4</v>
      </c>
      <c r="M333" s="50">
        <v>4</v>
      </c>
      <c r="N333" s="38">
        <v>3</v>
      </c>
      <c r="O333" s="50">
        <v>4</v>
      </c>
      <c r="P333" s="38">
        <v>4</v>
      </c>
      <c r="Q333" s="14">
        <f t="shared" ref="Q333:Q396" si="48">G333+I333+K333+M333+O333</f>
        <v>16</v>
      </c>
      <c r="R333" s="12">
        <f t="shared" ref="R333:R396" si="49">H333+J333+L333+N333+P333</f>
        <v>15</v>
      </c>
      <c r="S333" s="126">
        <f t="shared" si="42"/>
        <v>15.5</v>
      </c>
      <c r="T333" s="114">
        <f t="shared" si="43"/>
        <v>1</v>
      </c>
      <c r="U333" s="38"/>
      <c r="V333" s="15" t="str">
        <f t="shared" si="44"/>
        <v/>
      </c>
      <c r="W333" s="15" t="str">
        <f t="shared" si="45"/>
        <v/>
      </c>
      <c r="X333" s="15" t="str">
        <f t="shared" si="46"/>
        <v/>
      </c>
      <c r="Y333" s="15">
        <f t="shared" si="47"/>
        <v>15.5</v>
      </c>
    </row>
    <row r="334" spans="1:25" s="127" customFormat="1" ht="60" x14ac:dyDescent="0.15">
      <c r="A334" s="92" t="s">
        <v>947</v>
      </c>
      <c r="B334" s="92" t="s">
        <v>948</v>
      </c>
      <c r="C334" s="92" t="s">
        <v>95</v>
      </c>
      <c r="D334" s="4" t="s">
        <v>30</v>
      </c>
      <c r="E334" s="4" t="s">
        <v>64</v>
      </c>
      <c r="F334" s="41">
        <v>29287070</v>
      </c>
      <c r="G334" s="53"/>
      <c r="H334" s="53"/>
      <c r="I334" s="50">
        <v>3</v>
      </c>
      <c r="J334" s="38">
        <v>3</v>
      </c>
      <c r="K334" s="50">
        <v>4</v>
      </c>
      <c r="L334" s="38">
        <v>4</v>
      </c>
      <c r="M334" s="50">
        <v>5</v>
      </c>
      <c r="N334" s="38">
        <v>4</v>
      </c>
      <c r="O334" s="50">
        <v>4</v>
      </c>
      <c r="P334" s="38">
        <v>4</v>
      </c>
      <c r="Q334" s="14">
        <f t="shared" si="48"/>
        <v>16</v>
      </c>
      <c r="R334" s="12">
        <f t="shared" si="49"/>
        <v>15</v>
      </c>
      <c r="S334" s="126">
        <f t="shared" si="42"/>
        <v>15.5</v>
      </c>
      <c r="T334" s="114">
        <f t="shared" si="43"/>
        <v>1</v>
      </c>
      <c r="U334" s="15"/>
      <c r="V334" s="15" t="str">
        <f t="shared" si="44"/>
        <v/>
      </c>
      <c r="W334" s="15" t="str">
        <f t="shared" si="45"/>
        <v/>
      </c>
      <c r="X334" s="15" t="str">
        <f t="shared" si="46"/>
        <v/>
      </c>
      <c r="Y334" s="15">
        <f t="shared" si="47"/>
        <v>15.5</v>
      </c>
    </row>
    <row r="335" spans="1:25" s="127" customFormat="1" ht="75" x14ac:dyDescent="0.15">
      <c r="A335" s="99" t="s">
        <v>947</v>
      </c>
      <c r="B335" s="99" t="s">
        <v>1894</v>
      </c>
      <c r="C335" s="99" t="s">
        <v>445</v>
      </c>
      <c r="D335" s="74" t="s">
        <v>30</v>
      </c>
      <c r="E335" s="4" t="s">
        <v>64</v>
      </c>
      <c r="F335" s="74">
        <v>29280432</v>
      </c>
      <c r="G335" s="43"/>
      <c r="H335" s="43"/>
      <c r="I335" s="42">
        <v>4</v>
      </c>
      <c r="J335" s="15">
        <v>3</v>
      </c>
      <c r="K335" s="42">
        <v>3</v>
      </c>
      <c r="L335" s="15">
        <v>3</v>
      </c>
      <c r="M335" s="42">
        <v>5</v>
      </c>
      <c r="N335" s="15">
        <v>1</v>
      </c>
      <c r="O335" s="42">
        <v>4</v>
      </c>
      <c r="P335" s="15">
        <v>2</v>
      </c>
      <c r="Q335" s="14">
        <f t="shared" si="48"/>
        <v>16</v>
      </c>
      <c r="R335" s="12">
        <f t="shared" si="49"/>
        <v>9</v>
      </c>
      <c r="S335" s="126">
        <f t="shared" si="42"/>
        <v>12.5</v>
      </c>
      <c r="T335" s="114">
        <f t="shared" si="43"/>
        <v>7</v>
      </c>
      <c r="U335" s="15">
        <v>13</v>
      </c>
      <c r="V335" s="15">
        <f t="shared" si="44"/>
        <v>3</v>
      </c>
      <c r="W335" s="15">
        <f t="shared" si="45"/>
        <v>4</v>
      </c>
      <c r="X335" s="15">
        <f t="shared" si="46"/>
        <v>16</v>
      </c>
      <c r="Y335" s="15">
        <f t="shared" si="47"/>
        <v>14.5</v>
      </c>
    </row>
    <row r="336" spans="1:25" s="127" customFormat="1" ht="60" x14ac:dyDescent="0.15">
      <c r="A336" s="92" t="s">
        <v>706</v>
      </c>
      <c r="B336" s="92" t="s">
        <v>1734</v>
      </c>
      <c r="C336" s="92" t="s">
        <v>707</v>
      </c>
      <c r="D336" s="4" t="s">
        <v>30</v>
      </c>
      <c r="E336" s="4" t="s">
        <v>64</v>
      </c>
      <c r="F336" s="4">
        <v>28874948</v>
      </c>
      <c r="G336" s="53"/>
      <c r="H336" s="53"/>
      <c r="I336" s="50">
        <v>5</v>
      </c>
      <c r="J336" s="38">
        <v>4</v>
      </c>
      <c r="K336" s="50">
        <v>2</v>
      </c>
      <c r="L336" s="38">
        <v>4</v>
      </c>
      <c r="M336" s="50">
        <v>5</v>
      </c>
      <c r="N336" s="38">
        <v>2</v>
      </c>
      <c r="O336" s="50">
        <v>4</v>
      </c>
      <c r="P336" s="38">
        <v>1</v>
      </c>
      <c r="Q336" s="14">
        <f t="shared" si="48"/>
        <v>16</v>
      </c>
      <c r="R336" s="12">
        <f t="shared" si="49"/>
        <v>11</v>
      </c>
      <c r="S336" s="126">
        <f t="shared" si="42"/>
        <v>13.5</v>
      </c>
      <c r="T336" s="114">
        <f t="shared" si="43"/>
        <v>5</v>
      </c>
      <c r="U336" s="15"/>
      <c r="V336" s="15" t="str">
        <f t="shared" si="44"/>
        <v/>
      </c>
      <c r="W336" s="15" t="str">
        <f t="shared" si="45"/>
        <v/>
      </c>
      <c r="X336" s="15" t="str">
        <f t="shared" si="46"/>
        <v/>
      </c>
      <c r="Y336" s="15">
        <f t="shared" si="47"/>
        <v>13.5</v>
      </c>
    </row>
    <row r="337" spans="1:25" s="127" customFormat="1" ht="60" x14ac:dyDescent="0.15">
      <c r="A337" s="92" t="s">
        <v>1979</v>
      </c>
      <c r="B337" s="92" t="s">
        <v>1978</v>
      </c>
      <c r="C337" s="92" t="s">
        <v>687</v>
      </c>
      <c r="D337" s="4" t="s">
        <v>32</v>
      </c>
      <c r="E337" s="4" t="s">
        <v>64</v>
      </c>
      <c r="F337" s="4">
        <v>28981181</v>
      </c>
      <c r="G337" s="53"/>
      <c r="H337" s="53"/>
      <c r="I337" s="50">
        <v>4</v>
      </c>
      <c r="J337" s="38">
        <v>2</v>
      </c>
      <c r="K337" s="50">
        <v>4</v>
      </c>
      <c r="L337" s="38">
        <v>4</v>
      </c>
      <c r="M337" s="50">
        <v>2</v>
      </c>
      <c r="N337" s="38">
        <v>2</v>
      </c>
      <c r="O337" s="50">
        <v>1</v>
      </c>
      <c r="P337" s="38">
        <v>1</v>
      </c>
      <c r="Q337" s="14">
        <f t="shared" si="48"/>
        <v>11</v>
      </c>
      <c r="R337" s="12">
        <f t="shared" si="49"/>
        <v>9</v>
      </c>
      <c r="S337" s="126">
        <f t="shared" si="42"/>
        <v>10</v>
      </c>
      <c r="T337" s="114">
        <f t="shared" si="43"/>
        <v>2</v>
      </c>
      <c r="U337" s="15"/>
      <c r="V337" s="15" t="str">
        <f t="shared" si="44"/>
        <v/>
      </c>
      <c r="W337" s="15" t="str">
        <f t="shared" si="45"/>
        <v/>
      </c>
      <c r="X337" s="15" t="str">
        <f t="shared" si="46"/>
        <v/>
      </c>
      <c r="Y337" s="15">
        <f t="shared" si="47"/>
        <v>10</v>
      </c>
    </row>
    <row r="338" spans="1:25" s="127" customFormat="1" ht="90" x14ac:dyDescent="0.15">
      <c r="A338" s="92" t="s">
        <v>269</v>
      </c>
      <c r="B338" s="92" t="s">
        <v>1615</v>
      </c>
      <c r="C338" s="92" t="s">
        <v>236</v>
      </c>
      <c r="D338" s="4" t="s">
        <v>30</v>
      </c>
      <c r="E338" s="4" t="s">
        <v>64</v>
      </c>
      <c r="F338" s="4">
        <v>28590792</v>
      </c>
      <c r="G338" s="40"/>
      <c r="H338" s="40"/>
      <c r="I338" s="14">
        <v>5</v>
      </c>
      <c r="J338" s="12">
        <v>6</v>
      </c>
      <c r="K338" s="14">
        <v>4</v>
      </c>
      <c r="L338" s="12">
        <v>4</v>
      </c>
      <c r="M338" s="14">
        <v>5</v>
      </c>
      <c r="N338" s="12">
        <v>3</v>
      </c>
      <c r="O338" s="14">
        <v>2</v>
      </c>
      <c r="P338" s="12">
        <v>4</v>
      </c>
      <c r="Q338" s="14">
        <f t="shared" si="48"/>
        <v>16</v>
      </c>
      <c r="R338" s="12">
        <f t="shared" si="49"/>
        <v>17</v>
      </c>
      <c r="S338" s="126">
        <f t="shared" si="42"/>
        <v>16.5</v>
      </c>
      <c r="T338" s="114">
        <f t="shared" si="43"/>
        <v>1</v>
      </c>
      <c r="U338" s="15"/>
      <c r="V338" s="15" t="str">
        <f t="shared" si="44"/>
        <v/>
      </c>
      <c r="W338" s="15" t="str">
        <f t="shared" si="45"/>
        <v/>
      </c>
      <c r="X338" s="15" t="str">
        <f t="shared" si="46"/>
        <v/>
      </c>
      <c r="Y338" s="15">
        <f t="shared" si="47"/>
        <v>16.5</v>
      </c>
    </row>
    <row r="339" spans="1:25" s="128" customFormat="1" ht="45" x14ac:dyDescent="0.15">
      <c r="A339" s="92" t="s">
        <v>431</v>
      </c>
      <c r="B339" s="92" t="s">
        <v>432</v>
      </c>
      <c r="C339" s="92" t="s">
        <v>338</v>
      </c>
      <c r="D339" s="4" t="s">
        <v>30</v>
      </c>
      <c r="E339" s="4" t="s">
        <v>64</v>
      </c>
      <c r="F339" s="4">
        <v>27916720</v>
      </c>
      <c r="G339" s="40"/>
      <c r="H339" s="40"/>
      <c r="I339" s="14">
        <v>4</v>
      </c>
      <c r="J339" s="12">
        <v>3</v>
      </c>
      <c r="K339" s="14">
        <v>1</v>
      </c>
      <c r="L339" s="12">
        <v>2</v>
      </c>
      <c r="M339" s="14">
        <v>5</v>
      </c>
      <c r="N339" s="12">
        <v>2</v>
      </c>
      <c r="O339" s="14">
        <v>5</v>
      </c>
      <c r="P339" s="12">
        <v>1</v>
      </c>
      <c r="Q339" s="14">
        <f t="shared" si="48"/>
        <v>15</v>
      </c>
      <c r="R339" s="12">
        <f t="shared" si="49"/>
        <v>8</v>
      </c>
      <c r="S339" s="126">
        <f t="shared" si="42"/>
        <v>11.5</v>
      </c>
      <c r="T339" s="114">
        <f t="shared" si="43"/>
        <v>7</v>
      </c>
      <c r="U339" s="15">
        <v>10</v>
      </c>
      <c r="V339" s="15">
        <f t="shared" si="44"/>
        <v>5</v>
      </c>
      <c r="W339" s="15">
        <f t="shared" si="45"/>
        <v>2</v>
      </c>
      <c r="X339" s="15">
        <f t="shared" si="46"/>
        <v>8</v>
      </c>
      <c r="Y339" s="15">
        <f t="shared" si="47"/>
        <v>9</v>
      </c>
    </row>
    <row r="340" spans="1:25" s="127" customFormat="1" ht="90" x14ac:dyDescent="0.15">
      <c r="A340" s="92" t="s">
        <v>614</v>
      </c>
      <c r="B340" s="92" t="s">
        <v>615</v>
      </c>
      <c r="C340" s="92" t="s">
        <v>198</v>
      </c>
      <c r="D340" s="4" t="s">
        <v>30</v>
      </c>
      <c r="E340" s="4" t="s">
        <v>64</v>
      </c>
      <c r="F340" s="4">
        <v>28356302</v>
      </c>
      <c r="G340" s="53"/>
      <c r="H340" s="53"/>
      <c r="I340" s="50">
        <v>5</v>
      </c>
      <c r="J340" s="55">
        <v>5</v>
      </c>
      <c r="K340" s="50">
        <v>3</v>
      </c>
      <c r="L340" s="38">
        <v>4</v>
      </c>
      <c r="M340" s="50">
        <v>5</v>
      </c>
      <c r="N340" s="38">
        <v>5</v>
      </c>
      <c r="O340" s="50">
        <v>4</v>
      </c>
      <c r="P340" s="38">
        <v>5</v>
      </c>
      <c r="Q340" s="14">
        <f t="shared" si="48"/>
        <v>17</v>
      </c>
      <c r="R340" s="12">
        <f t="shared" si="49"/>
        <v>19</v>
      </c>
      <c r="S340" s="126">
        <f t="shared" si="42"/>
        <v>18</v>
      </c>
      <c r="T340" s="114">
        <f t="shared" si="43"/>
        <v>2</v>
      </c>
      <c r="U340" s="15"/>
      <c r="V340" s="15" t="str">
        <f t="shared" si="44"/>
        <v/>
      </c>
      <c r="W340" s="15" t="str">
        <f t="shared" si="45"/>
        <v/>
      </c>
      <c r="X340" s="15" t="str">
        <f t="shared" si="46"/>
        <v/>
      </c>
      <c r="Y340" s="15">
        <f t="shared" si="47"/>
        <v>18</v>
      </c>
    </row>
    <row r="341" spans="1:25" s="127" customFormat="1" ht="75" x14ac:dyDescent="0.15">
      <c r="A341" s="92" t="s">
        <v>1663</v>
      </c>
      <c r="B341" s="92" t="s">
        <v>1662</v>
      </c>
      <c r="C341" s="92" t="s">
        <v>102</v>
      </c>
      <c r="D341" s="4" t="s">
        <v>30</v>
      </c>
      <c r="E341" s="4" t="s">
        <v>64</v>
      </c>
      <c r="F341" s="4">
        <v>28704972</v>
      </c>
      <c r="G341" s="40"/>
      <c r="H341" s="40"/>
      <c r="I341" s="14">
        <v>4</v>
      </c>
      <c r="J341" s="12">
        <v>3</v>
      </c>
      <c r="K341" s="14">
        <v>4</v>
      </c>
      <c r="L341" s="12">
        <v>3</v>
      </c>
      <c r="M341" s="14">
        <v>5</v>
      </c>
      <c r="N341" s="12">
        <v>4</v>
      </c>
      <c r="O341" s="14">
        <v>4</v>
      </c>
      <c r="P341" s="12">
        <v>3</v>
      </c>
      <c r="Q341" s="14">
        <f t="shared" si="48"/>
        <v>17</v>
      </c>
      <c r="R341" s="12">
        <f t="shared" si="49"/>
        <v>13</v>
      </c>
      <c r="S341" s="126">
        <f t="shared" si="42"/>
        <v>15</v>
      </c>
      <c r="T341" s="114">
        <f t="shared" si="43"/>
        <v>4</v>
      </c>
      <c r="U341" s="15"/>
      <c r="V341" s="15" t="str">
        <f t="shared" si="44"/>
        <v/>
      </c>
      <c r="W341" s="15" t="str">
        <f t="shared" si="45"/>
        <v/>
      </c>
      <c r="X341" s="15" t="str">
        <f t="shared" si="46"/>
        <v/>
      </c>
      <c r="Y341" s="15">
        <f t="shared" si="47"/>
        <v>15</v>
      </c>
    </row>
    <row r="342" spans="1:25" s="127" customFormat="1" ht="45" x14ac:dyDescent="0.15">
      <c r="A342" s="92" t="s">
        <v>400</v>
      </c>
      <c r="B342" s="92" t="s">
        <v>1980</v>
      </c>
      <c r="C342" s="92" t="s">
        <v>401</v>
      </c>
      <c r="D342" s="4" t="s">
        <v>22</v>
      </c>
      <c r="E342" s="4" t="s">
        <v>23</v>
      </c>
      <c r="F342" s="4">
        <v>27807010</v>
      </c>
      <c r="G342" s="14">
        <v>3</v>
      </c>
      <c r="H342" s="12">
        <v>5</v>
      </c>
      <c r="I342" s="14">
        <v>0</v>
      </c>
      <c r="J342" s="12">
        <v>2</v>
      </c>
      <c r="K342" s="40"/>
      <c r="L342" s="40"/>
      <c r="M342" s="14">
        <v>2</v>
      </c>
      <c r="N342" s="12">
        <v>3</v>
      </c>
      <c r="O342" s="14">
        <v>3</v>
      </c>
      <c r="P342" s="12">
        <v>5</v>
      </c>
      <c r="Q342" s="14">
        <f t="shared" si="48"/>
        <v>8</v>
      </c>
      <c r="R342" s="12">
        <f t="shared" si="49"/>
        <v>15</v>
      </c>
      <c r="S342" s="126">
        <f t="shared" si="42"/>
        <v>11.5</v>
      </c>
      <c r="T342" s="114">
        <f t="shared" si="43"/>
        <v>7</v>
      </c>
      <c r="U342" s="15">
        <v>8</v>
      </c>
      <c r="V342" s="15">
        <f t="shared" si="44"/>
        <v>0</v>
      </c>
      <c r="W342" s="15">
        <f t="shared" si="45"/>
        <v>7</v>
      </c>
      <c r="X342" s="15">
        <f t="shared" si="46"/>
        <v>8</v>
      </c>
      <c r="Y342" s="15">
        <f t="shared" si="47"/>
        <v>8</v>
      </c>
    </row>
    <row r="343" spans="1:25" s="127" customFormat="1" ht="90" x14ac:dyDescent="0.15">
      <c r="A343" s="92" t="s">
        <v>1661</v>
      </c>
      <c r="B343" s="92" t="s">
        <v>1660</v>
      </c>
      <c r="C343" s="92" t="s">
        <v>95</v>
      </c>
      <c r="D343" s="4" t="s">
        <v>30</v>
      </c>
      <c r="E343" s="4" t="s">
        <v>64</v>
      </c>
      <c r="F343" s="4">
        <v>28704440</v>
      </c>
      <c r="G343" s="40"/>
      <c r="H343" s="40"/>
      <c r="I343" s="14">
        <v>4</v>
      </c>
      <c r="J343" s="12">
        <v>4</v>
      </c>
      <c r="K343" s="14">
        <v>4</v>
      </c>
      <c r="L343" s="12">
        <v>4</v>
      </c>
      <c r="M343" s="14">
        <v>3</v>
      </c>
      <c r="N343" s="12">
        <v>5</v>
      </c>
      <c r="O343" s="14">
        <v>4</v>
      </c>
      <c r="P343" s="12">
        <v>2</v>
      </c>
      <c r="Q343" s="14">
        <f t="shared" si="48"/>
        <v>15</v>
      </c>
      <c r="R343" s="12">
        <f t="shared" si="49"/>
        <v>15</v>
      </c>
      <c r="S343" s="126">
        <f t="shared" si="42"/>
        <v>15</v>
      </c>
      <c r="T343" s="114">
        <f t="shared" si="43"/>
        <v>0</v>
      </c>
      <c r="U343" s="38"/>
      <c r="V343" s="15" t="str">
        <f t="shared" si="44"/>
        <v/>
      </c>
      <c r="W343" s="15" t="str">
        <f t="shared" si="45"/>
        <v/>
      </c>
      <c r="X343" s="15" t="str">
        <f t="shared" si="46"/>
        <v/>
      </c>
      <c r="Y343" s="15">
        <f t="shared" si="47"/>
        <v>15</v>
      </c>
    </row>
    <row r="344" spans="1:25" s="127" customFormat="1" ht="60" x14ac:dyDescent="0.15">
      <c r="A344" s="92" t="s">
        <v>817</v>
      </c>
      <c r="B344" s="92" t="s">
        <v>818</v>
      </c>
      <c r="C344" s="92" t="s">
        <v>819</v>
      </c>
      <c r="D344" s="4" t="s">
        <v>22</v>
      </c>
      <c r="E344" s="4" t="s">
        <v>23</v>
      </c>
      <c r="F344" s="4">
        <v>28856065</v>
      </c>
      <c r="G344" s="50">
        <v>4</v>
      </c>
      <c r="H344" s="38">
        <v>3</v>
      </c>
      <c r="I344" s="50">
        <v>0</v>
      </c>
      <c r="J344" s="38">
        <v>1</v>
      </c>
      <c r="K344" s="53"/>
      <c r="L344" s="53"/>
      <c r="M344" s="50">
        <v>2</v>
      </c>
      <c r="N344" s="38">
        <v>2</v>
      </c>
      <c r="O344" s="50">
        <v>5</v>
      </c>
      <c r="P344" s="38">
        <v>1</v>
      </c>
      <c r="Q344" s="14">
        <f t="shared" si="48"/>
        <v>11</v>
      </c>
      <c r="R344" s="12">
        <f t="shared" si="49"/>
        <v>7</v>
      </c>
      <c r="S344" s="126">
        <f t="shared" si="42"/>
        <v>9</v>
      </c>
      <c r="T344" s="114">
        <f t="shared" si="43"/>
        <v>4</v>
      </c>
      <c r="U344" s="15"/>
      <c r="V344" s="15" t="str">
        <f t="shared" si="44"/>
        <v/>
      </c>
      <c r="W344" s="15" t="str">
        <f t="shared" si="45"/>
        <v/>
      </c>
      <c r="X344" s="15" t="str">
        <f t="shared" si="46"/>
        <v/>
      </c>
      <c r="Y344" s="15">
        <f t="shared" si="47"/>
        <v>9</v>
      </c>
    </row>
    <row r="345" spans="1:25" s="127" customFormat="1" ht="90" x14ac:dyDescent="0.15">
      <c r="A345" s="92" t="s">
        <v>950</v>
      </c>
      <c r="B345" s="92" t="s">
        <v>951</v>
      </c>
      <c r="C345" s="92" t="s">
        <v>1981</v>
      </c>
      <c r="D345" s="4" t="s">
        <v>30</v>
      </c>
      <c r="E345" s="4" t="s">
        <v>64</v>
      </c>
      <c r="F345" s="41">
        <v>29018599</v>
      </c>
      <c r="G345" s="53"/>
      <c r="H345" s="53"/>
      <c r="I345" s="50">
        <v>3</v>
      </c>
      <c r="J345" s="38">
        <v>3</v>
      </c>
      <c r="K345" s="50">
        <v>4</v>
      </c>
      <c r="L345" s="38">
        <v>4</v>
      </c>
      <c r="M345" s="50">
        <v>5</v>
      </c>
      <c r="N345" s="38">
        <v>3</v>
      </c>
      <c r="O345" s="50">
        <v>5</v>
      </c>
      <c r="P345" s="38">
        <v>5</v>
      </c>
      <c r="Q345" s="14">
        <f t="shared" si="48"/>
        <v>17</v>
      </c>
      <c r="R345" s="12">
        <f t="shared" si="49"/>
        <v>15</v>
      </c>
      <c r="S345" s="126">
        <f t="shared" si="42"/>
        <v>16</v>
      </c>
      <c r="T345" s="114">
        <f t="shared" si="43"/>
        <v>2</v>
      </c>
      <c r="U345" s="38"/>
      <c r="V345" s="15" t="str">
        <f t="shared" si="44"/>
        <v/>
      </c>
      <c r="W345" s="15" t="str">
        <f t="shared" si="45"/>
        <v/>
      </c>
      <c r="X345" s="15" t="str">
        <f t="shared" si="46"/>
        <v/>
      </c>
      <c r="Y345" s="15">
        <f t="shared" si="47"/>
        <v>16</v>
      </c>
    </row>
    <row r="346" spans="1:25" s="127" customFormat="1" ht="90" x14ac:dyDescent="0.15">
      <c r="A346" s="113" t="s">
        <v>1217</v>
      </c>
      <c r="B346" s="113" t="s">
        <v>1982</v>
      </c>
      <c r="C346" s="113" t="s">
        <v>1218</v>
      </c>
      <c r="D346" s="114" t="s">
        <v>30</v>
      </c>
      <c r="E346" s="114" t="s">
        <v>64</v>
      </c>
      <c r="F346" s="114">
        <v>28905004</v>
      </c>
      <c r="G346" s="137"/>
      <c r="H346" s="137"/>
      <c r="I346" s="116">
        <v>6</v>
      </c>
      <c r="J346" s="117">
        <v>5</v>
      </c>
      <c r="K346" s="116">
        <v>4</v>
      </c>
      <c r="L346" s="117">
        <v>4</v>
      </c>
      <c r="M346" s="116">
        <v>5</v>
      </c>
      <c r="N346" s="117">
        <v>3</v>
      </c>
      <c r="O346" s="116">
        <v>0</v>
      </c>
      <c r="P346" s="117">
        <v>5</v>
      </c>
      <c r="Q346" s="14">
        <f t="shared" si="48"/>
        <v>15</v>
      </c>
      <c r="R346" s="12">
        <f t="shared" si="49"/>
        <v>17</v>
      </c>
      <c r="S346" s="126">
        <f t="shared" si="42"/>
        <v>16</v>
      </c>
      <c r="T346" s="114">
        <f t="shared" si="43"/>
        <v>2</v>
      </c>
      <c r="U346" s="108"/>
      <c r="V346" s="15" t="str">
        <f t="shared" si="44"/>
        <v/>
      </c>
      <c r="W346" s="15" t="str">
        <f t="shared" si="45"/>
        <v/>
      </c>
      <c r="X346" s="15" t="str">
        <f t="shared" si="46"/>
        <v/>
      </c>
      <c r="Y346" s="15">
        <f t="shared" si="47"/>
        <v>16</v>
      </c>
    </row>
    <row r="347" spans="1:25" s="127" customFormat="1" ht="60" x14ac:dyDescent="0.15">
      <c r="A347" s="92" t="s">
        <v>782</v>
      </c>
      <c r="B347" s="92" t="s">
        <v>1983</v>
      </c>
      <c r="C347" s="92" t="s">
        <v>74</v>
      </c>
      <c r="D347" s="4" t="s">
        <v>30</v>
      </c>
      <c r="E347" s="4" t="s">
        <v>64</v>
      </c>
      <c r="F347" s="4">
        <v>28122653</v>
      </c>
      <c r="G347" s="53"/>
      <c r="H347" s="53"/>
      <c r="I347" s="50">
        <v>4</v>
      </c>
      <c r="J347" s="38">
        <v>3</v>
      </c>
      <c r="K347" s="50">
        <v>3</v>
      </c>
      <c r="L347" s="38">
        <v>3</v>
      </c>
      <c r="M347" s="50">
        <v>3</v>
      </c>
      <c r="N347" s="38">
        <v>3</v>
      </c>
      <c r="O347" s="50">
        <v>3</v>
      </c>
      <c r="P347" s="38">
        <v>3</v>
      </c>
      <c r="Q347" s="14">
        <f t="shared" si="48"/>
        <v>13</v>
      </c>
      <c r="R347" s="12">
        <f t="shared" si="49"/>
        <v>12</v>
      </c>
      <c r="S347" s="126">
        <f t="shared" si="42"/>
        <v>12.5</v>
      </c>
      <c r="T347" s="114">
        <f t="shared" si="43"/>
        <v>1</v>
      </c>
      <c r="U347" s="15"/>
      <c r="V347" s="15" t="str">
        <f t="shared" si="44"/>
        <v/>
      </c>
      <c r="W347" s="15" t="str">
        <f t="shared" si="45"/>
        <v/>
      </c>
      <c r="X347" s="15" t="str">
        <f t="shared" si="46"/>
        <v/>
      </c>
      <c r="Y347" s="15">
        <f t="shared" si="47"/>
        <v>12.5</v>
      </c>
    </row>
    <row r="348" spans="1:25" s="127" customFormat="1" ht="60" x14ac:dyDescent="0.15">
      <c r="A348" s="92" t="s">
        <v>1487</v>
      </c>
      <c r="B348" s="92" t="s">
        <v>1567</v>
      </c>
      <c r="C348" s="92" t="s">
        <v>193</v>
      </c>
      <c r="D348" s="4" t="s">
        <v>30</v>
      </c>
      <c r="E348" s="4" t="s">
        <v>64</v>
      </c>
      <c r="F348" s="4">
        <v>28487043</v>
      </c>
      <c r="G348" s="40"/>
      <c r="H348" s="40"/>
      <c r="I348" s="14">
        <v>3</v>
      </c>
      <c r="J348" s="38">
        <v>3</v>
      </c>
      <c r="K348" s="14">
        <v>4</v>
      </c>
      <c r="L348" s="38">
        <v>4</v>
      </c>
      <c r="M348" s="14">
        <v>4</v>
      </c>
      <c r="N348" s="38">
        <v>4</v>
      </c>
      <c r="O348" s="14">
        <v>3</v>
      </c>
      <c r="P348" s="38">
        <v>4</v>
      </c>
      <c r="Q348" s="14">
        <f t="shared" si="48"/>
        <v>14</v>
      </c>
      <c r="R348" s="12">
        <f t="shared" si="49"/>
        <v>15</v>
      </c>
      <c r="S348" s="126">
        <f t="shared" si="42"/>
        <v>14.5</v>
      </c>
      <c r="T348" s="114">
        <f t="shared" si="43"/>
        <v>1</v>
      </c>
      <c r="U348" s="15"/>
      <c r="V348" s="15" t="str">
        <f t="shared" si="44"/>
        <v/>
      </c>
      <c r="W348" s="15" t="str">
        <f t="shared" si="45"/>
        <v/>
      </c>
      <c r="X348" s="15" t="str">
        <f t="shared" si="46"/>
        <v/>
      </c>
      <c r="Y348" s="15">
        <f t="shared" si="47"/>
        <v>14.5</v>
      </c>
    </row>
    <row r="349" spans="1:25" s="127" customFormat="1" ht="60" x14ac:dyDescent="0.15">
      <c r="A349" s="92" t="s">
        <v>270</v>
      </c>
      <c r="B349" s="92" t="s">
        <v>1619</v>
      </c>
      <c r="C349" s="92" t="s">
        <v>1061</v>
      </c>
      <c r="D349" s="4" t="s">
        <v>22</v>
      </c>
      <c r="E349" s="4" t="s">
        <v>64</v>
      </c>
      <c r="F349" s="4">
        <v>28596907</v>
      </c>
      <c r="G349" s="40"/>
      <c r="H349" s="40"/>
      <c r="I349" s="14">
        <v>1</v>
      </c>
      <c r="J349" s="12">
        <v>5</v>
      </c>
      <c r="K349" s="14">
        <v>4</v>
      </c>
      <c r="L349" s="12">
        <v>3</v>
      </c>
      <c r="M349" s="14">
        <v>5</v>
      </c>
      <c r="N349" s="12">
        <v>5</v>
      </c>
      <c r="O349" s="14">
        <v>2</v>
      </c>
      <c r="P349" s="12">
        <v>3</v>
      </c>
      <c r="Q349" s="14">
        <f t="shared" si="48"/>
        <v>12</v>
      </c>
      <c r="R349" s="12">
        <f t="shared" si="49"/>
        <v>16</v>
      </c>
      <c r="S349" s="126">
        <f t="shared" si="42"/>
        <v>14</v>
      </c>
      <c r="T349" s="114">
        <f t="shared" si="43"/>
        <v>4</v>
      </c>
      <c r="U349" s="15"/>
      <c r="V349" s="15" t="str">
        <f t="shared" si="44"/>
        <v/>
      </c>
      <c r="W349" s="15" t="str">
        <f t="shared" si="45"/>
        <v/>
      </c>
      <c r="X349" s="15" t="str">
        <f t="shared" si="46"/>
        <v/>
      </c>
      <c r="Y349" s="15">
        <f t="shared" si="47"/>
        <v>14</v>
      </c>
    </row>
    <row r="350" spans="1:25" s="127" customFormat="1" ht="135" x14ac:dyDescent="0.15">
      <c r="A350" s="99" t="s">
        <v>1019</v>
      </c>
      <c r="B350" s="99" t="s">
        <v>1984</v>
      </c>
      <c r="C350" s="92" t="s">
        <v>95</v>
      </c>
      <c r="D350" s="74" t="s">
        <v>30</v>
      </c>
      <c r="E350" s="4" t="s">
        <v>64</v>
      </c>
      <c r="F350" s="74">
        <v>29091954</v>
      </c>
      <c r="G350" s="43"/>
      <c r="H350" s="43"/>
      <c r="I350" s="42">
        <v>4</v>
      </c>
      <c r="J350" s="15">
        <v>3</v>
      </c>
      <c r="K350" s="42">
        <v>4</v>
      </c>
      <c r="L350" s="15">
        <v>3</v>
      </c>
      <c r="M350" s="42">
        <v>1</v>
      </c>
      <c r="N350" s="15">
        <v>1</v>
      </c>
      <c r="O350" s="42">
        <v>3</v>
      </c>
      <c r="P350" s="15">
        <v>2</v>
      </c>
      <c r="Q350" s="14">
        <f t="shared" si="48"/>
        <v>12</v>
      </c>
      <c r="R350" s="12">
        <f t="shared" si="49"/>
        <v>9</v>
      </c>
      <c r="S350" s="126">
        <f t="shared" si="42"/>
        <v>10.5</v>
      </c>
      <c r="T350" s="114">
        <f t="shared" si="43"/>
        <v>3</v>
      </c>
      <c r="U350" s="15"/>
      <c r="V350" s="15" t="str">
        <f t="shared" si="44"/>
        <v/>
      </c>
      <c r="W350" s="15" t="str">
        <f t="shared" si="45"/>
        <v/>
      </c>
      <c r="X350" s="15" t="str">
        <f t="shared" si="46"/>
        <v/>
      </c>
      <c r="Y350" s="15">
        <f t="shared" si="47"/>
        <v>10.5</v>
      </c>
    </row>
    <row r="351" spans="1:25" s="127" customFormat="1" ht="60" x14ac:dyDescent="0.15">
      <c r="A351" s="92" t="s">
        <v>1453</v>
      </c>
      <c r="B351" s="92" t="s">
        <v>170</v>
      </c>
      <c r="C351" s="92" t="s">
        <v>283</v>
      </c>
      <c r="D351" s="4" t="s">
        <v>30</v>
      </c>
      <c r="E351" s="4" t="s">
        <v>64</v>
      </c>
      <c r="F351" s="4">
        <v>28716210</v>
      </c>
      <c r="G351" s="40"/>
      <c r="H351" s="123"/>
      <c r="I351" s="14">
        <v>3</v>
      </c>
      <c r="J351" s="75">
        <v>4</v>
      </c>
      <c r="K351" s="14">
        <v>3</v>
      </c>
      <c r="L351" s="75">
        <v>3</v>
      </c>
      <c r="M351" s="14">
        <v>4</v>
      </c>
      <c r="N351" s="75">
        <v>5</v>
      </c>
      <c r="O351" s="14">
        <v>3</v>
      </c>
      <c r="P351" s="75">
        <v>4</v>
      </c>
      <c r="Q351" s="14">
        <f t="shared" si="48"/>
        <v>13</v>
      </c>
      <c r="R351" s="12">
        <f t="shared" si="49"/>
        <v>16</v>
      </c>
      <c r="S351" s="126">
        <f t="shared" si="42"/>
        <v>14.5</v>
      </c>
      <c r="T351" s="114">
        <f t="shared" si="43"/>
        <v>3</v>
      </c>
      <c r="U351" s="15"/>
      <c r="V351" s="15" t="str">
        <f t="shared" si="44"/>
        <v/>
      </c>
      <c r="W351" s="15" t="str">
        <f t="shared" si="45"/>
        <v/>
      </c>
      <c r="X351" s="15" t="str">
        <f t="shared" si="46"/>
        <v/>
      </c>
      <c r="Y351" s="15">
        <f t="shared" si="47"/>
        <v>14.5</v>
      </c>
    </row>
    <row r="352" spans="1:25" s="127" customFormat="1" ht="60" x14ac:dyDescent="0.15">
      <c r="A352" s="92" t="s">
        <v>485</v>
      </c>
      <c r="B352" s="99" t="s">
        <v>486</v>
      </c>
      <c r="C352" s="92" t="s">
        <v>1450</v>
      </c>
      <c r="D352" s="4" t="s">
        <v>30</v>
      </c>
      <c r="E352" s="4" t="s">
        <v>64</v>
      </c>
      <c r="F352" s="4"/>
      <c r="G352" s="40"/>
      <c r="H352" s="40"/>
      <c r="I352" s="14">
        <v>3</v>
      </c>
      <c r="J352" s="12">
        <v>3</v>
      </c>
      <c r="K352" s="14">
        <v>4</v>
      </c>
      <c r="L352" s="12">
        <v>4</v>
      </c>
      <c r="M352" s="14">
        <v>5</v>
      </c>
      <c r="N352" s="12">
        <v>3</v>
      </c>
      <c r="O352" s="14">
        <v>4</v>
      </c>
      <c r="P352" s="12">
        <v>1</v>
      </c>
      <c r="Q352" s="14">
        <f t="shared" si="48"/>
        <v>16</v>
      </c>
      <c r="R352" s="12">
        <f t="shared" si="49"/>
        <v>11</v>
      </c>
      <c r="S352" s="126">
        <f t="shared" si="42"/>
        <v>13.5</v>
      </c>
      <c r="T352" s="114">
        <f t="shared" si="43"/>
        <v>5</v>
      </c>
      <c r="U352" s="15"/>
      <c r="V352" s="15" t="str">
        <f t="shared" si="44"/>
        <v/>
      </c>
      <c r="W352" s="15" t="str">
        <f t="shared" si="45"/>
        <v/>
      </c>
      <c r="X352" s="15" t="str">
        <f t="shared" si="46"/>
        <v/>
      </c>
      <c r="Y352" s="15">
        <f t="shared" si="47"/>
        <v>13.5</v>
      </c>
    </row>
    <row r="353" spans="1:30" s="127" customFormat="1" ht="75" x14ac:dyDescent="0.15">
      <c r="A353" s="92" t="s">
        <v>1698</v>
      </c>
      <c r="B353" s="92" t="s">
        <v>1696</v>
      </c>
      <c r="C353" s="92" t="s">
        <v>1697</v>
      </c>
      <c r="D353" s="4" t="s">
        <v>30</v>
      </c>
      <c r="E353" s="4" t="s">
        <v>1171</v>
      </c>
      <c r="F353" s="4">
        <v>28786004</v>
      </c>
      <c r="G353" s="53"/>
      <c r="H353" s="53"/>
      <c r="I353" s="50">
        <v>4</v>
      </c>
      <c r="J353" s="38">
        <v>4</v>
      </c>
      <c r="K353" s="50">
        <v>4</v>
      </c>
      <c r="L353" s="38">
        <v>4</v>
      </c>
      <c r="M353" s="50">
        <v>5</v>
      </c>
      <c r="N353" s="38">
        <v>2</v>
      </c>
      <c r="O353" s="50">
        <v>4</v>
      </c>
      <c r="P353" s="38">
        <v>4</v>
      </c>
      <c r="Q353" s="14">
        <f t="shared" si="48"/>
        <v>17</v>
      </c>
      <c r="R353" s="12">
        <f t="shared" si="49"/>
        <v>14</v>
      </c>
      <c r="S353" s="126">
        <f t="shared" si="42"/>
        <v>15.5</v>
      </c>
      <c r="T353" s="114">
        <f t="shared" si="43"/>
        <v>3</v>
      </c>
      <c r="U353" s="15"/>
      <c r="V353" s="15" t="str">
        <f t="shared" si="44"/>
        <v/>
      </c>
      <c r="W353" s="15" t="str">
        <f t="shared" si="45"/>
        <v/>
      </c>
      <c r="X353" s="15" t="str">
        <f t="shared" si="46"/>
        <v/>
      </c>
      <c r="Y353" s="15">
        <f t="shared" si="47"/>
        <v>15.5</v>
      </c>
    </row>
    <row r="354" spans="1:30" s="127" customFormat="1" ht="45" x14ac:dyDescent="0.15">
      <c r="A354" s="92" t="s">
        <v>1298</v>
      </c>
      <c r="B354" s="92" t="s">
        <v>1299</v>
      </c>
      <c r="C354" s="92" t="s">
        <v>172</v>
      </c>
      <c r="D354" s="4" t="s">
        <v>30</v>
      </c>
      <c r="E354" s="4" t="s">
        <v>23</v>
      </c>
      <c r="F354" s="4">
        <v>29151048</v>
      </c>
      <c r="G354" s="50">
        <v>5</v>
      </c>
      <c r="H354" s="38">
        <v>5</v>
      </c>
      <c r="I354" s="50">
        <v>4</v>
      </c>
      <c r="J354" s="38">
        <v>5</v>
      </c>
      <c r="K354" s="53"/>
      <c r="L354" s="53"/>
      <c r="M354" s="50">
        <v>5</v>
      </c>
      <c r="N354" s="38">
        <v>4</v>
      </c>
      <c r="O354" s="50">
        <v>3</v>
      </c>
      <c r="P354" s="38">
        <v>4</v>
      </c>
      <c r="Q354" s="14">
        <f t="shared" si="48"/>
        <v>17</v>
      </c>
      <c r="R354" s="12">
        <f t="shared" si="49"/>
        <v>18</v>
      </c>
      <c r="S354" s="126">
        <f t="shared" si="42"/>
        <v>17.5</v>
      </c>
      <c r="T354" s="114">
        <f t="shared" si="43"/>
        <v>1</v>
      </c>
      <c r="U354" s="15"/>
      <c r="V354" s="15" t="str">
        <f t="shared" si="44"/>
        <v/>
      </c>
      <c r="W354" s="15" t="str">
        <f t="shared" si="45"/>
        <v/>
      </c>
      <c r="X354" s="15" t="str">
        <f t="shared" si="46"/>
        <v/>
      </c>
      <c r="Y354" s="15">
        <f t="shared" si="47"/>
        <v>17.5</v>
      </c>
    </row>
    <row r="355" spans="1:30" s="127" customFormat="1" ht="135" x14ac:dyDescent="0.15">
      <c r="A355" s="92" t="s">
        <v>1398</v>
      </c>
      <c r="B355" s="92" t="s">
        <v>1399</v>
      </c>
      <c r="C355" s="92" t="s">
        <v>1906</v>
      </c>
      <c r="D355" s="4" t="s">
        <v>30</v>
      </c>
      <c r="E355" s="4" t="s">
        <v>23</v>
      </c>
      <c r="F355" s="4"/>
      <c r="G355" s="14">
        <v>4</v>
      </c>
      <c r="H355" s="12">
        <v>5</v>
      </c>
      <c r="I355" s="14">
        <v>1</v>
      </c>
      <c r="J355" s="12">
        <v>0</v>
      </c>
      <c r="K355" s="40"/>
      <c r="L355" s="40"/>
      <c r="M355" s="14">
        <v>5</v>
      </c>
      <c r="N355" s="12">
        <v>4</v>
      </c>
      <c r="O355" s="14">
        <v>5</v>
      </c>
      <c r="P355" s="12">
        <v>4</v>
      </c>
      <c r="Q355" s="14">
        <f t="shared" si="48"/>
        <v>15</v>
      </c>
      <c r="R355" s="12">
        <f t="shared" si="49"/>
        <v>13</v>
      </c>
      <c r="S355" s="126">
        <f t="shared" si="42"/>
        <v>14</v>
      </c>
      <c r="T355" s="114">
        <f t="shared" si="43"/>
        <v>2</v>
      </c>
      <c r="U355" s="15"/>
      <c r="V355" s="15" t="str">
        <f t="shared" si="44"/>
        <v/>
      </c>
      <c r="W355" s="15" t="str">
        <f t="shared" si="45"/>
        <v/>
      </c>
      <c r="X355" s="15" t="str">
        <f t="shared" si="46"/>
        <v/>
      </c>
      <c r="Y355" s="15">
        <f t="shared" si="47"/>
        <v>14</v>
      </c>
    </row>
    <row r="356" spans="1:30" s="127" customFormat="1" ht="45" x14ac:dyDescent="0.15">
      <c r="A356" s="92" t="s">
        <v>1401</v>
      </c>
      <c r="B356" s="92" t="s">
        <v>1402</v>
      </c>
      <c r="C356" s="92" t="s">
        <v>1906</v>
      </c>
      <c r="D356" s="4" t="s">
        <v>22</v>
      </c>
      <c r="E356" s="4" t="s">
        <v>23</v>
      </c>
      <c r="F356" s="4"/>
      <c r="G356" s="14">
        <v>5</v>
      </c>
      <c r="H356" s="12">
        <v>5</v>
      </c>
      <c r="I356" s="14">
        <v>2</v>
      </c>
      <c r="J356" s="12">
        <v>1</v>
      </c>
      <c r="K356" s="40"/>
      <c r="L356" s="40"/>
      <c r="M356" s="14">
        <v>4</v>
      </c>
      <c r="N356" s="12">
        <v>4</v>
      </c>
      <c r="O356" s="14">
        <v>5</v>
      </c>
      <c r="P356" s="12">
        <v>5</v>
      </c>
      <c r="Q356" s="14">
        <f t="shared" si="48"/>
        <v>16</v>
      </c>
      <c r="R356" s="12">
        <f t="shared" si="49"/>
        <v>15</v>
      </c>
      <c r="S356" s="126">
        <f t="shared" si="42"/>
        <v>15.5</v>
      </c>
      <c r="T356" s="114">
        <f t="shared" si="43"/>
        <v>1</v>
      </c>
      <c r="U356" s="15"/>
      <c r="V356" s="15" t="str">
        <f t="shared" si="44"/>
        <v/>
      </c>
      <c r="W356" s="15" t="str">
        <f t="shared" si="45"/>
        <v/>
      </c>
      <c r="X356" s="15" t="str">
        <f t="shared" si="46"/>
        <v/>
      </c>
      <c r="Y356" s="15">
        <f t="shared" si="47"/>
        <v>15.5</v>
      </c>
    </row>
    <row r="357" spans="1:30" s="128" customFormat="1" ht="45" x14ac:dyDescent="0.15">
      <c r="A357" s="92" t="s">
        <v>1561</v>
      </c>
      <c r="B357" s="92" t="s">
        <v>1560</v>
      </c>
      <c r="C357" s="92" t="s">
        <v>74</v>
      </c>
      <c r="D357" s="4" t="s">
        <v>30</v>
      </c>
      <c r="E357" s="4" t="s">
        <v>64</v>
      </c>
      <c r="F357" s="4">
        <v>28463097</v>
      </c>
      <c r="G357" s="53"/>
      <c r="H357" s="53"/>
      <c r="I357" s="50">
        <v>4</v>
      </c>
      <c r="J357" s="38">
        <v>2</v>
      </c>
      <c r="K357" s="50">
        <v>4</v>
      </c>
      <c r="L357" s="38">
        <v>3</v>
      </c>
      <c r="M357" s="50">
        <v>5</v>
      </c>
      <c r="N357" s="38">
        <v>3</v>
      </c>
      <c r="O357" s="50">
        <v>5</v>
      </c>
      <c r="P357" s="38">
        <v>3</v>
      </c>
      <c r="Q357" s="14">
        <f t="shared" si="48"/>
        <v>18</v>
      </c>
      <c r="R357" s="12">
        <f t="shared" si="49"/>
        <v>11</v>
      </c>
      <c r="S357" s="126">
        <f t="shared" si="42"/>
        <v>14.5</v>
      </c>
      <c r="T357" s="114">
        <f t="shared" si="43"/>
        <v>7</v>
      </c>
      <c r="U357" s="15">
        <v>15</v>
      </c>
      <c r="V357" s="15">
        <f t="shared" si="44"/>
        <v>3</v>
      </c>
      <c r="W357" s="15">
        <f t="shared" si="45"/>
        <v>4</v>
      </c>
      <c r="X357" s="15">
        <f t="shared" si="46"/>
        <v>18</v>
      </c>
      <c r="Y357" s="15">
        <f t="shared" si="47"/>
        <v>16.5</v>
      </c>
    </row>
    <row r="358" spans="1:30" s="127" customFormat="1" ht="45" x14ac:dyDescent="0.15">
      <c r="A358" s="92" t="s">
        <v>1394</v>
      </c>
      <c r="B358" s="92" t="s">
        <v>1395</v>
      </c>
      <c r="C358" s="92" t="s">
        <v>1906</v>
      </c>
      <c r="D358" s="4" t="s">
        <v>22</v>
      </c>
      <c r="E358" s="4" t="s">
        <v>23</v>
      </c>
      <c r="F358" s="4"/>
      <c r="G358" s="14">
        <v>5</v>
      </c>
      <c r="H358" s="12">
        <v>5</v>
      </c>
      <c r="I358" s="14">
        <v>2</v>
      </c>
      <c r="J358" s="12">
        <v>3</v>
      </c>
      <c r="K358" s="40"/>
      <c r="L358" s="40"/>
      <c r="M358" s="14">
        <v>5</v>
      </c>
      <c r="N358" s="12">
        <v>5</v>
      </c>
      <c r="O358" s="14">
        <v>5</v>
      </c>
      <c r="P358" s="12">
        <v>3</v>
      </c>
      <c r="Q358" s="14">
        <f t="shared" si="48"/>
        <v>17</v>
      </c>
      <c r="R358" s="12">
        <f t="shared" si="49"/>
        <v>16</v>
      </c>
      <c r="S358" s="126">
        <f t="shared" si="42"/>
        <v>16.5</v>
      </c>
      <c r="T358" s="114">
        <f t="shared" si="43"/>
        <v>1</v>
      </c>
      <c r="U358" s="15"/>
      <c r="V358" s="15" t="str">
        <f t="shared" si="44"/>
        <v/>
      </c>
      <c r="W358" s="15" t="str">
        <f t="shared" si="45"/>
        <v/>
      </c>
      <c r="X358" s="15" t="str">
        <f t="shared" si="46"/>
        <v/>
      </c>
      <c r="Y358" s="15">
        <f t="shared" si="47"/>
        <v>16.5</v>
      </c>
    </row>
    <row r="359" spans="1:30" s="127" customFormat="1" ht="75" x14ac:dyDescent="0.15">
      <c r="A359" s="92" t="s">
        <v>1328</v>
      </c>
      <c r="B359" s="92" t="s">
        <v>1329</v>
      </c>
      <c r="C359" s="92" t="s">
        <v>445</v>
      </c>
      <c r="D359" s="4" t="s">
        <v>30</v>
      </c>
      <c r="E359" s="4" t="s">
        <v>64</v>
      </c>
      <c r="F359" s="4">
        <v>28820687</v>
      </c>
      <c r="G359" s="107"/>
      <c r="H359" s="53"/>
      <c r="I359" s="103">
        <v>3</v>
      </c>
      <c r="J359" s="38">
        <v>2</v>
      </c>
      <c r="K359" s="103">
        <v>2</v>
      </c>
      <c r="L359" s="38">
        <v>2</v>
      </c>
      <c r="M359" s="103">
        <v>3</v>
      </c>
      <c r="N359" s="38">
        <v>3</v>
      </c>
      <c r="O359" s="103">
        <v>5</v>
      </c>
      <c r="P359" s="38">
        <v>3</v>
      </c>
      <c r="Q359" s="14">
        <f t="shared" si="48"/>
        <v>13</v>
      </c>
      <c r="R359" s="12">
        <f t="shared" si="49"/>
        <v>10</v>
      </c>
      <c r="S359" s="126">
        <f t="shared" si="42"/>
        <v>11.5</v>
      </c>
      <c r="T359" s="114">
        <f t="shared" si="43"/>
        <v>3</v>
      </c>
      <c r="U359" s="15"/>
      <c r="V359" s="15" t="str">
        <f t="shared" si="44"/>
        <v/>
      </c>
      <c r="W359" s="15" t="str">
        <f t="shared" si="45"/>
        <v/>
      </c>
      <c r="X359" s="15" t="str">
        <f t="shared" si="46"/>
        <v/>
      </c>
      <c r="Y359" s="15">
        <f t="shared" si="47"/>
        <v>11.5</v>
      </c>
    </row>
    <row r="360" spans="1:30" s="127" customFormat="1" ht="75" x14ac:dyDescent="0.15">
      <c r="A360" s="92" t="s">
        <v>1483</v>
      </c>
      <c r="B360" s="92" t="s">
        <v>1546</v>
      </c>
      <c r="C360" s="96" t="s">
        <v>239</v>
      </c>
      <c r="D360" s="4" t="s">
        <v>30</v>
      </c>
      <c r="E360" s="4" t="s">
        <v>23</v>
      </c>
      <c r="F360" s="4">
        <v>28099701</v>
      </c>
      <c r="G360" s="14">
        <v>5</v>
      </c>
      <c r="H360" s="12">
        <v>5</v>
      </c>
      <c r="I360" s="14">
        <v>3</v>
      </c>
      <c r="J360" s="12">
        <v>5</v>
      </c>
      <c r="K360" s="40"/>
      <c r="L360" s="40"/>
      <c r="M360" s="14">
        <v>4</v>
      </c>
      <c r="N360" s="12">
        <v>4</v>
      </c>
      <c r="O360" s="14">
        <v>3</v>
      </c>
      <c r="P360" s="12">
        <v>4</v>
      </c>
      <c r="Q360" s="14">
        <f t="shared" si="48"/>
        <v>15</v>
      </c>
      <c r="R360" s="12">
        <f t="shared" si="49"/>
        <v>18</v>
      </c>
      <c r="S360" s="126">
        <f t="shared" si="42"/>
        <v>16.5</v>
      </c>
      <c r="T360" s="114">
        <f t="shared" si="43"/>
        <v>3</v>
      </c>
      <c r="U360" s="15"/>
      <c r="V360" s="15" t="str">
        <f t="shared" si="44"/>
        <v/>
      </c>
      <c r="W360" s="15" t="str">
        <f t="shared" si="45"/>
        <v/>
      </c>
      <c r="X360" s="15" t="str">
        <f t="shared" si="46"/>
        <v/>
      </c>
      <c r="Y360" s="15">
        <f t="shared" si="47"/>
        <v>16.5</v>
      </c>
    </row>
    <row r="361" spans="1:30" s="127" customFormat="1" ht="75" x14ac:dyDescent="0.15">
      <c r="A361" s="92" t="s">
        <v>271</v>
      </c>
      <c r="B361" s="92" t="s">
        <v>272</v>
      </c>
      <c r="C361" s="92" t="s">
        <v>95</v>
      </c>
      <c r="D361" s="4" t="s">
        <v>30</v>
      </c>
      <c r="E361" s="4" t="s">
        <v>64</v>
      </c>
      <c r="F361" s="4">
        <v>28665950</v>
      </c>
      <c r="G361" s="40"/>
      <c r="H361" s="40"/>
      <c r="I361" s="14">
        <v>4</v>
      </c>
      <c r="J361" s="12">
        <v>3</v>
      </c>
      <c r="K361" s="14">
        <v>4</v>
      </c>
      <c r="L361" s="12">
        <v>4</v>
      </c>
      <c r="M361" s="14">
        <v>3</v>
      </c>
      <c r="N361" s="12">
        <v>5</v>
      </c>
      <c r="O361" s="14">
        <v>4</v>
      </c>
      <c r="P361" s="12">
        <v>3</v>
      </c>
      <c r="Q361" s="14">
        <f t="shared" si="48"/>
        <v>15</v>
      </c>
      <c r="R361" s="12">
        <f t="shared" si="49"/>
        <v>15</v>
      </c>
      <c r="S361" s="126">
        <f t="shared" si="42"/>
        <v>15</v>
      </c>
      <c r="T361" s="114">
        <f t="shared" si="43"/>
        <v>0</v>
      </c>
      <c r="U361" s="15"/>
      <c r="V361" s="15" t="str">
        <f t="shared" si="44"/>
        <v/>
      </c>
      <c r="W361" s="15" t="str">
        <f t="shared" si="45"/>
        <v/>
      </c>
      <c r="X361" s="15" t="str">
        <f t="shared" si="46"/>
        <v/>
      </c>
      <c r="Y361" s="15">
        <f t="shared" si="47"/>
        <v>15</v>
      </c>
    </row>
    <row r="362" spans="1:30" s="127" customFormat="1" ht="45" x14ac:dyDescent="0.15">
      <c r="A362" s="99" t="s">
        <v>1124</v>
      </c>
      <c r="B362" s="99" t="s">
        <v>1835</v>
      </c>
      <c r="C362" s="99" t="s">
        <v>375</v>
      </c>
      <c r="D362" s="4" t="s">
        <v>30</v>
      </c>
      <c r="E362" s="4" t="s">
        <v>64</v>
      </c>
      <c r="F362" s="74">
        <v>29142540</v>
      </c>
      <c r="G362" s="43"/>
      <c r="H362" s="43"/>
      <c r="I362" s="42">
        <v>3</v>
      </c>
      <c r="J362" s="4">
        <v>2</v>
      </c>
      <c r="K362" s="42">
        <v>4</v>
      </c>
      <c r="L362" s="4">
        <v>4</v>
      </c>
      <c r="M362" s="42">
        <v>0</v>
      </c>
      <c r="N362" s="4">
        <v>1</v>
      </c>
      <c r="O362" s="42">
        <v>1</v>
      </c>
      <c r="P362" s="4">
        <v>3</v>
      </c>
      <c r="Q362" s="14">
        <f t="shared" si="48"/>
        <v>8</v>
      </c>
      <c r="R362" s="12">
        <f t="shared" si="49"/>
        <v>10</v>
      </c>
      <c r="S362" s="126">
        <f t="shared" si="42"/>
        <v>9</v>
      </c>
      <c r="T362" s="114">
        <f t="shared" si="43"/>
        <v>2</v>
      </c>
      <c r="U362" s="38"/>
      <c r="V362" s="15" t="str">
        <f t="shared" si="44"/>
        <v/>
      </c>
      <c r="W362" s="15" t="str">
        <f t="shared" si="45"/>
        <v/>
      </c>
      <c r="X362" s="15" t="str">
        <f t="shared" si="46"/>
        <v/>
      </c>
      <c r="Y362" s="15">
        <f t="shared" si="47"/>
        <v>9</v>
      </c>
    </row>
    <row r="363" spans="1:30" s="127" customFormat="1" ht="45" x14ac:dyDescent="0.15">
      <c r="A363" s="94" t="s">
        <v>44</v>
      </c>
      <c r="B363" s="94" t="s">
        <v>45</v>
      </c>
      <c r="C363" s="94" t="s">
        <v>46</v>
      </c>
      <c r="D363" s="12" t="s">
        <v>30</v>
      </c>
      <c r="E363" s="12" t="s">
        <v>23</v>
      </c>
      <c r="F363" s="12">
        <v>28754601</v>
      </c>
      <c r="G363" s="14">
        <v>5</v>
      </c>
      <c r="H363" s="12">
        <v>5</v>
      </c>
      <c r="I363" s="14">
        <v>0</v>
      </c>
      <c r="J363" s="12">
        <v>1</v>
      </c>
      <c r="K363" s="40"/>
      <c r="L363" s="40"/>
      <c r="M363" s="14">
        <v>5</v>
      </c>
      <c r="N363" s="12">
        <v>3</v>
      </c>
      <c r="O363" s="14">
        <v>3</v>
      </c>
      <c r="P363" s="12">
        <v>1</v>
      </c>
      <c r="Q363" s="14">
        <f t="shared" si="48"/>
        <v>13</v>
      </c>
      <c r="R363" s="12">
        <f t="shared" si="49"/>
        <v>10</v>
      </c>
      <c r="S363" s="126">
        <f t="shared" si="42"/>
        <v>11.5</v>
      </c>
      <c r="T363" s="114">
        <f t="shared" si="43"/>
        <v>3</v>
      </c>
      <c r="U363" s="15"/>
      <c r="V363" s="15" t="str">
        <f t="shared" si="44"/>
        <v/>
      </c>
      <c r="W363" s="15" t="str">
        <f t="shared" si="45"/>
        <v/>
      </c>
      <c r="X363" s="15" t="str">
        <f t="shared" si="46"/>
        <v/>
      </c>
      <c r="Y363" s="15">
        <f t="shared" si="47"/>
        <v>11.5</v>
      </c>
    </row>
    <row r="364" spans="1:30" s="127" customFormat="1" ht="75" x14ac:dyDescent="0.15">
      <c r="A364" s="92" t="s">
        <v>1388</v>
      </c>
      <c r="B364" s="92" t="s">
        <v>1985</v>
      </c>
      <c r="C364" s="92" t="s">
        <v>1906</v>
      </c>
      <c r="D364" s="4" t="s">
        <v>30</v>
      </c>
      <c r="E364" s="4" t="s">
        <v>64</v>
      </c>
      <c r="F364" s="4"/>
      <c r="G364" s="53"/>
      <c r="H364" s="53"/>
      <c r="I364" s="50">
        <v>3</v>
      </c>
      <c r="J364" s="38">
        <v>3</v>
      </c>
      <c r="K364" s="50">
        <v>3</v>
      </c>
      <c r="L364" s="38">
        <v>2</v>
      </c>
      <c r="M364" s="50">
        <v>4</v>
      </c>
      <c r="N364" s="38">
        <v>4</v>
      </c>
      <c r="O364" s="50">
        <v>4</v>
      </c>
      <c r="P364" s="38">
        <v>5</v>
      </c>
      <c r="Q364" s="14">
        <f t="shared" si="48"/>
        <v>14</v>
      </c>
      <c r="R364" s="12">
        <f t="shared" si="49"/>
        <v>14</v>
      </c>
      <c r="S364" s="126">
        <f t="shared" si="42"/>
        <v>14</v>
      </c>
      <c r="T364" s="114">
        <f t="shared" si="43"/>
        <v>0</v>
      </c>
      <c r="U364" s="15"/>
      <c r="V364" s="15" t="str">
        <f t="shared" si="44"/>
        <v/>
      </c>
      <c r="W364" s="15" t="str">
        <f t="shared" si="45"/>
        <v/>
      </c>
      <c r="X364" s="15" t="str">
        <f t="shared" si="46"/>
        <v/>
      </c>
      <c r="Y364" s="15">
        <f t="shared" si="47"/>
        <v>14</v>
      </c>
      <c r="Z364" s="128"/>
      <c r="AA364" s="128"/>
      <c r="AB364" s="128"/>
      <c r="AC364" s="128"/>
      <c r="AD364" s="128"/>
    </row>
    <row r="365" spans="1:30" s="127" customFormat="1" ht="60" x14ac:dyDescent="0.15">
      <c r="A365" s="92" t="s">
        <v>1389</v>
      </c>
      <c r="B365" s="92" t="s">
        <v>1390</v>
      </c>
      <c r="C365" s="92" t="s">
        <v>1906</v>
      </c>
      <c r="D365" s="4" t="s">
        <v>22</v>
      </c>
      <c r="E365" s="4" t="s">
        <v>64</v>
      </c>
      <c r="F365" s="4"/>
      <c r="G365" s="53"/>
      <c r="H365" s="53"/>
      <c r="I365" s="104">
        <v>4</v>
      </c>
      <c r="J365" s="38">
        <v>2</v>
      </c>
      <c r="K365" s="50">
        <v>3</v>
      </c>
      <c r="L365" s="38">
        <v>3</v>
      </c>
      <c r="M365" s="50">
        <v>5</v>
      </c>
      <c r="N365" s="38">
        <v>5</v>
      </c>
      <c r="O365" s="50">
        <v>4</v>
      </c>
      <c r="P365" s="38">
        <v>5</v>
      </c>
      <c r="Q365" s="14">
        <f t="shared" si="48"/>
        <v>16</v>
      </c>
      <c r="R365" s="12">
        <f t="shared" si="49"/>
        <v>15</v>
      </c>
      <c r="S365" s="126">
        <f t="shared" si="42"/>
        <v>15.5</v>
      </c>
      <c r="T365" s="114">
        <f t="shared" si="43"/>
        <v>1</v>
      </c>
      <c r="U365" s="15"/>
      <c r="V365" s="15" t="str">
        <f t="shared" si="44"/>
        <v/>
      </c>
      <c r="W365" s="15" t="str">
        <f t="shared" si="45"/>
        <v/>
      </c>
      <c r="X365" s="15" t="str">
        <f t="shared" si="46"/>
        <v/>
      </c>
      <c r="Y365" s="15">
        <f t="shared" si="47"/>
        <v>15.5</v>
      </c>
    </row>
    <row r="366" spans="1:30" s="127" customFormat="1" ht="75" x14ac:dyDescent="0.15">
      <c r="A366" s="99" t="s">
        <v>917</v>
      </c>
      <c r="B366" s="99" t="s">
        <v>918</v>
      </c>
      <c r="C366" s="99" t="s">
        <v>468</v>
      </c>
      <c r="D366" s="74" t="s">
        <v>22</v>
      </c>
      <c r="E366" s="74" t="s">
        <v>23</v>
      </c>
      <c r="F366" s="74">
        <v>28992873</v>
      </c>
      <c r="G366" s="115">
        <v>2</v>
      </c>
      <c r="H366" s="74">
        <v>5</v>
      </c>
      <c r="I366" s="115">
        <v>1</v>
      </c>
      <c r="J366" s="74">
        <v>0</v>
      </c>
      <c r="K366" s="119"/>
      <c r="L366" s="119"/>
      <c r="M366" s="115">
        <v>3</v>
      </c>
      <c r="N366" s="74">
        <v>5</v>
      </c>
      <c r="O366" s="115">
        <v>2</v>
      </c>
      <c r="P366" s="74">
        <v>4</v>
      </c>
      <c r="Q366" s="14">
        <f t="shared" si="48"/>
        <v>8</v>
      </c>
      <c r="R366" s="12">
        <f t="shared" si="49"/>
        <v>14</v>
      </c>
      <c r="S366" s="126">
        <f t="shared" si="42"/>
        <v>11</v>
      </c>
      <c r="T366" s="114">
        <f t="shared" si="43"/>
        <v>6</v>
      </c>
      <c r="U366" s="15"/>
      <c r="V366" s="15" t="str">
        <f t="shared" si="44"/>
        <v/>
      </c>
      <c r="W366" s="15" t="str">
        <f t="shared" si="45"/>
        <v/>
      </c>
      <c r="X366" s="15" t="str">
        <f t="shared" si="46"/>
        <v/>
      </c>
      <c r="Y366" s="15">
        <f t="shared" si="47"/>
        <v>11</v>
      </c>
    </row>
    <row r="367" spans="1:30" s="127" customFormat="1" ht="30" x14ac:dyDescent="0.15">
      <c r="A367" s="92" t="s">
        <v>1679</v>
      </c>
      <c r="B367" s="92" t="s">
        <v>1376</v>
      </c>
      <c r="C367" s="92" t="s">
        <v>445</v>
      </c>
      <c r="D367" s="4" t="s">
        <v>30</v>
      </c>
      <c r="E367" s="4" t="s">
        <v>64</v>
      </c>
      <c r="F367" s="4">
        <v>28749763</v>
      </c>
      <c r="G367" s="53"/>
      <c r="H367" s="53"/>
      <c r="I367" s="50">
        <v>4</v>
      </c>
      <c r="J367" s="38">
        <v>4</v>
      </c>
      <c r="K367" s="50">
        <v>4</v>
      </c>
      <c r="L367" s="38">
        <v>1</v>
      </c>
      <c r="M367" s="50">
        <v>4</v>
      </c>
      <c r="N367" s="38">
        <v>0</v>
      </c>
      <c r="O367" s="50">
        <v>5</v>
      </c>
      <c r="P367" s="38">
        <v>1</v>
      </c>
      <c r="Q367" s="14">
        <f t="shared" si="48"/>
        <v>17</v>
      </c>
      <c r="R367" s="12">
        <f t="shared" si="49"/>
        <v>6</v>
      </c>
      <c r="S367" s="126">
        <f t="shared" si="42"/>
        <v>11.5</v>
      </c>
      <c r="T367" s="114">
        <f t="shared" si="43"/>
        <v>11</v>
      </c>
      <c r="U367" s="15">
        <v>13</v>
      </c>
      <c r="V367" s="15">
        <f t="shared" si="44"/>
        <v>4</v>
      </c>
      <c r="W367" s="15">
        <f t="shared" si="45"/>
        <v>7</v>
      </c>
      <c r="X367" s="15">
        <f t="shared" si="46"/>
        <v>17</v>
      </c>
      <c r="Y367" s="15">
        <f t="shared" si="47"/>
        <v>15</v>
      </c>
    </row>
    <row r="368" spans="1:30" s="127" customFormat="1" ht="45" x14ac:dyDescent="0.15">
      <c r="A368" s="92" t="s">
        <v>878</v>
      </c>
      <c r="B368" s="92" t="s">
        <v>1889</v>
      </c>
      <c r="C368" s="92" t="s">
        <v>732</v>
      </c>
      <c r="D368" s="12" t="s">
        <v>22</v>
      </c>
      <c r="E368" s="12" t="s">
        <v>64</v>
      </c>
      <c r="F368" s="4">
        <v>29270503</v>
      </c>
      <c r="G368" s="53"/>
      <c r="H368" s="53"/>
      <c r="I368" s="162">
        <v>3</v>
      </c>
      <c r="J368" s="38">
        <v>3</v>
      </c>
      <c r="K368" s="76">
        <v>4</v>
      </c>
      <c r="L368" s="38">
        <v>4</v>
      </c>
      <c r="M368" s="76">
        <v>3</v>
      </c>
      <c r="N368" s="38">
        <v>4</v>
      </c>
      <c r="O368" s="76">
        <v>1</v>
      </c>
      <c r="P368" s="38">
        <v>4</v>
      </c>
      <c r="Q368" s="14">
        <f t="shared" si="48"/>
        <v>11</v>
      </c>
      <c r="R368" s="12">
        <f t="shared" si="49"/>
        <v>15</v>
      </c>
      <c r="S368" s="126">
        <f t="shared" si="42"/>
        <v>13</v>
      </c>
      <c r="T368" s="114">
        <f t="shared" si="43"/>
        <v>4</v>
      </c>
      <c r="U368" s="15"/>
      <c r="V368" s="15" t="str">
        <f t="shared" si="44"/>
        <v/>
      </c>
      <c r="W368" s="15" t="str">
        <f t="shared" si="45"/>
        <v/>
      </c>
      <c r="X368" s="15" t="str">
        <f t="shared" si="46"/>
        <v/>
      </c>
      <c r="Y368" s="15">
        <f t="shared" si="47"/>
        <v>13</v>
      </c>
    </row>
    <row r="369" spans="1:25" s="127" customFormat="1" ht="45" x14ac:dyDescent="0.15">
      <c r="A369" s="94" t="s">
        <v>1283</v>
      </c>
      <c r="B369" s="94" t="s">
        <v>1284</v>
      </c>
      <c r="C369" s="94" t="s">
        <v>1285</v>
      </c>
      <c r="D369" s="12" t="s">
        <v>32</v>
      </c>
      <c r="E369" s="4" t="s">
        <v>23</v>
      </c>
      <c r="F369" s="4">
        <v>29028466</v>
      </c>
      <c r="G369" s="50">
        <v>3</v>
      </c>
      <c r="H369" s="38">
        <v>5</v>
      </c>
      <c r="I369" s="50">
        <v>0</v>
      </c>
      <c r="J369" s="38">
        <v>0</v>
      </c>
      <c r="K369" s="53"/>
      <c r="L369" s="53"/>
      <c r="M369" s="50">
        <v>3</v>
      </c>
      <c r="N369" s="38">
        <v>5</v>
      </c>
      <c r="O369" s="50">
        <v>2</v>
      </c>
      <c r="P369" s="38">
        <v>3</v>
      </c>
      <c r="Q369" s="14">
        <f t="shared" si="48"/>
        <v>8</v>
      </c>
      <c r="R369" s="12">
        <f t="shared" si="49"/>
        <v>13</v>
      </c>
      <c r="S369" s="126">
        <f t="shared" si="42"/>
        <v>10.5</v>
      </c>
      <c r="T369" s="114">
        <f t="shared" si="43"/>
        <v>5</v>
      </c>
      <c r="U369" s="15"/>
      <c r="V369" s="15" t="str">
        <f t="shared" si="44"/>
        <v/>
      </c>
      <c r="W369" s="15" t="str">
        <f t="shared" si="45"/>
        <v/>
      </c>
      <c r="X369" s="15" t="str">
        <f t="shared" si="46"/>
        <v/>
      </c>
      <c r="Y369" s="15">
        <f t="shared" si="47"/>
        <v>10.5</v>
      </c>
    </row>
    <row r="370" spans="1:25" s="127" customFormat="1" ht="30" x14ac:dyDescent="0.15">
      <c r="A370" s="92" t="s">
        <v>555</v>
      </c>
      <c r="B370" s="92" t="s">
        <v>556</v>
      </c>
      <c r="C370" s="92" t="s">
        <v>389</v>
      </c>
      <c r="D370" s="4" t="s">
        <v>30</v>
      </c>
      <c r="E370" s="4" t="s">
        <v>1171</v>
      </c>
      <c r="F370" s="4">
        <v>28173743</v>
      </c>
      <c r="G370" s="53"/>
      <c r="H370" s="53"/>
      <c r="I370" s="50">
        <v>3</v>
      </c>
      <c r="J370" s="38">
        <v>3</v>
      </c>
      <c r="K370" s="50">
        <v>4</v>
      </c>
      <c r="L370" s="38">
        <v>4</v>
      </c>
      <c r="M370" s="50">
        <v>4</v>
      </c>
      <c r="N370" s="38">
        <v>3</v>
      </c>
      <c r="O370" s="50">
        <v>4</v>
      </c>
      <c r="P370" s="38">
        <v>3</v>
      </c>
      <c r="Q370" s="14">
        <f t="shared" si="48"/>
        <v>15</v>
      </c>
      <c r="R370" s="12">
        <f t="shared" si="49"/>
        <v>13</v>
      </c>
      <c r="S370" s="126">
        <f t="shared" si="42"/>
        <v>14</v>
      </c>
      <c r="T370" s="114">
        <f t="shared" si="43"/>
        <v>2</v>
      </c>
      <c r="U370" s="15"/>
      <c r="V370" s="15" t="str">
        <f t="shared" si="44"/>
        <v/>
      </c>
      <c r="W370" s="15" t="str">
        <f t="shared" si="45"/>
        <v/>
      </c>
      <c r="X370" s="15" t="str">
        <f t="shared" si="46"/>
        <v/>
      </c>
      <c r="Y370" s="15">
        <f t="shared" si="47"/>
        <v>14</v>
      </c>
    </row>
    <row r="371" spans="1:25" s="127" customFormat="1" ht="60" x14ac:dyDescent="0.15">
      <c r="A371" s="94" t="s">
        <v>29</v>
      </c>
      <c r="B371" s="94" t="s">
        <v>1986</v>
      </c>
      <c r="C371" s="92" t="s">
        <v>28</v>
      </c>
      <c r="D371" s="4" t="s">
        <v>30</v>
      </c>
      <c r="E371" s="4" t="s">
        <v>23</v>
      </c>
      <c r="F371" s="4">
        <v>28782570</v>
      </c>
      <c r="G371" s="14">
        <v>5</v>
      </c>
      <c r="H371" s="12">
        <v>4</v>
      </c>
      <c r="I371" s="14">
        <v>0</v>
      </c>
      <c r="J371" s="12">
        <v>1</v>
      </c>
      <c r="K371" s="40"/>
      <c r="L371" s="40"/>
      <c r="M371" s="14">
        <v>5</v>
      </c>
      <c r="N371" s="12">
        <v>4</v>
      </c>
      <c r="O371" s="14">
        <v>1</v>
      </c>
      <c r="P371" s="12">
        <v>1</v>
      </c>
      <c r="Q371" s="14">
        <f t="shared" si="48"/>
        <v>11</v>
      </c>
      <c r="R371" s="12">
        <f t="shared" si="49"/>
        <v>10</v>
      </c>
      <c r="S371" s="126">
        <f t="shared" si="42"/>
        <v>10.5</v>
      </c>
      <c r="T371" s="114">
        <f t="shared" si="43"/>
        <v>1</v>
      </c>
      <c r="U371" s="15"/>
      <c r="V371" s="15" t="str">
        <f t="shared" si="44"/>
        <v/>
      </c>
      <c r="W371" s="15" t="str">
        <f t="shared" si="45"/>
        <v/>
      </c>
      <c r="X371" s="15" t="str">
        <f t="shared" si="46"/>
        <v/>
      </c>
      <c r="Y371" s="15">
        <f t="shared" si="47"/>
        <v>10.5</v>
      </c>
    </row>
    <row r="372" spans="1:25" s="127" customFormat="1" ht="60" x14ac:dyDescent="0.15">
      <c r="A372" s="92" t="s">
        <v>77</v>
      </c>
      <c r="B372" s="92" t="s">
        <v>1692</v>
      </c>
      <c r="C372" s="92" t="s">
        <v>78</v>
      </c>
      <c r="D372" s="4" t="s">
        <v>22</v>
      </c>
      <c r="E372" s="4" t="s">
        <v>64</v>
      </c>
      <c r="F372" s="4">
        <v>28764818</v>
      </c>
      <c r="G372" s="40"/>
      <c r="H372" s="40"/>
      <c r="I372" s="14">
        <v>4</v>
      </c>
      <c r="J372" s="12">
        <v>4</v>
      </c>
      <c r="K372" s="14">
        <v>2</v>
      </c>
      <c r="L372" s="12">
        <v>3</v>
      </c>
      <c r="M372" s="14">
        <v>5</v>
      </c>
      <c r="N372" s="12">
        <v>3</v>
      </c>
      <c r="O372" s="14">
        <v>2</v>
      </c>
      <c r="P372" s="12">
        <v>1</v>
      </c>
      <c r="Q372" s="14">
        <f t="shared" si="48"/>
        <v>13</v>
      </c>
      <c r="R372" s="12">
        <f t="shared" si="49"/>
        <v>11</v>
      </c>
      <c r="S372" s="126">
        <f t="shared" si="42"/>
        <v>12</v>
      </c>
      <c r="T372" s="114">
        <f t="shared" si="43"/>
        <v>2</v>
      </c>
      <c r="U372" s="15"/>
      <c r="V372" s="15" t="str">
        <f t="shared" si="44"/>
        <v/>
      </c>
      <c r="W372" s="15" t="str">
        <f t="shared" si="45"/>
        <v/>
      </c>
      <c r="X372" s="15" t="str">
        <f t="shared" si="46"/>
        <v/>
      </c>
      <c r="Y372" s="15">
        <f t="shared" si="47"/>
        <v>12</v>
      </c>
    </row>
    <row r="373" spans="1:25" s="127" customFormat="1" ht="60" x14ac:dyDescent="0.15">
      <c r="A373" s="92" t="s">
        <v>1278</v>
      </c>
      <c r="B373" s="92" t="s">
        <v>1279</v>
      </c>
      <c r="C373" s="92" t="s">
        <v>1280</v>
      </c>
      <c r="D373" s="4" t="s">
        <v>22</v>
      </c>
      <c r="E373" s="4" t="s">
        <v>23</v>
      </c>
      <c r="F373" s="4">
        <v>28800810</v>
      </c>
      <c r="G373" s="50">
        <v>5</v>
      </c>
      <c r="H373" s="38">
        <v>5</v>
      </c>
      <c r="I373" s="50">
        <v>1</v>
      </c>
      <c r="J373" s="38">
        <v>0</v>
      </c>
      <c r="K373" s="53"/>
      <c r="L373" s="53"/>
      <c r="M373" s="50">
        <v>4</v>
      </c>
      <c r="N373" s="38">
        <v>5</v>
      </c>
      <c r="O373" s="50">
        <v>3</v>
      </c>
      <c r="P373" s="38">
        <v>5</v>
      </c>
      <c r="Q373" s="14">
        <f t="shared" si="48"/>
        <v>13</v>
      </c>
      <c r="R373" s="12">
        <f t="shared" si="49"/>
        <v>15</v>
      </c>
      <c r="S373" s="126">
        <f t="shared" si="42"/>
        <v>14</v>
      </c>
      <c r="T373" s="114">
        <f t="shared" si="43"/>
        <v>2</v>
      </c>
      <c r="U373" s="15"/>
      <c r="V373" s="15" t="str">
        <f t="shared" si="44"/>
        <v/>
      </c>
      <c r="W373" s="15" t="str">
        <f t="shared" si="45"/>
        <v/>
      </c>
      <c r="X373" s="15" t="str">
        <f t="shared" si="46"/>
        <v/>
      </c>
      <c r="Y373" s="15">
        <f t="shared" si="47"/>
        <v>14</v>
      </c>
    </row>
    <row r="374" spans="1:25" s="127" customFormat="1" ht="60" x14ac:dyDescent="0.15">
      <c r="A374" s="94" t="s">
        <v>1146</v>
      </c>
      <c r="B374" s="92" t="s">
        <v>1743</v>
      </c>
      <c r="C374" s="92" t="s">
        <v>788</v>
      </c>
      <c r="D374" s="4" t="s">
        <v>22</v>
      </c>
      <c r="E374" s="4" t="s">
        <v>64</v>
      </c>
      <c r="F374" s="4">
        <v>28879148</v>
      </c>
      <c r="G374" s="53"/>
      <c r="H374" s="53"/>
      <c r="I374" s="50">
        <v>2</v>
      </c>
      <c r="J374" s="38">
        <v>3</v>
      </c>
      <c r="K374" s="50">
        <v>2</v>
      </c>
      <c r="L374" s="38">
        <v>4</v>
      </c>
      <c r="M374" s="50">
        <v>1</v>
      </c>
      <c r="N374" s="38">
        <v>5</v>
      </c>
      <c r="O374" s="50">
        <v>0</v>
      </c>
      <c r="P374" s="38">
        <v>4</v>
      </c>
      <c r="Q374" s="14">
        <f t="shared" si="48"/>
        <v>5</v>
      </c>
      <c r="R374" s="12">
        <f t="shared" si="49"/>
        <v>16</v>
      </c>
      <c r="S374" s="126">
        <f t="shared" si="42"/>
        <v>10.5</v>
      </c>
      <c r="T374" s="114">
        <f t="shared" si="43"/>
        <v>11</v>
      </c>
      <c r="U374" s="15">
        <v>16</v>
      </c>
      <c r="V374" s="15">
        <f t="shared" si="44"/>
        <v>11</v>
      </c>
      <c r="W374" s="15">
        <f t="shared" si="45"/>
        <v>0</v>
      </c>
      <c r="X374" s="15">
        <f t="shared" si="46"/>
        <v>16</v>
      </c>
      <c r="Y374" s="15">
        <f t="shared" si="47"/>
        <v>16</v>
      </c>
    </row>
    <row r="375" spans="1:25" s="127" customFormat="1" ht="90" x14ac:dyDescent="0.15">
      <c r="A375" s="92" t="s">
        <v>1146</v>
      </c>
      <c r="B375" s="92" t="s">
        <v>1800</v>
      </c>
      <c r="C375" s="92" t="s">
        <v>445</v>
      </c>
      <c r="D375" s="4" t="s">
        <v>22</v>
      </c>
      <c r="E375" s="4" t="s">
        <v>1171</v>
      </c>
      <c r="F375" s="4">
        <v>29064354</v>
      </c>
      <c r="G375" s="53"/>
      <c r="H375" s="53"/>
      <c r="I375" s="50">
        <v>2</v>
      </c>
      <c r="J375" s="38">
        <v>2</v>
      </c>
      <c r="K375" s="50">
        <v>2</v>
      </c>
      <c r="L375" s="38">
        <v>2</v>
      </c>
      <c r="M375" s="50">
        <v>3</v>
      </c>
      <c r="N375" s="38">
        <v>1</v>
      </c>
      <c r="O375" s="50">
        <v>3</v>
      </c>
      <c r="P375" s="38">
        <v>0</v>
      </c>
      <c r="Q375" s="14">
        <f t="shared" si="48"/>
        <v>10</v>
      </c>
      <c r="R375" s="12">
        <f t="shared" si="49"/>
        <v>5</v>
      </c>
      <c r="S375" s="126">
        <f t="shared" si="42"/>
        <v>7.5</v>
      </c>
      <c r="T375" s="114">
        <f t="shared" si="43"/>
        <v>5</v>
      </c>
      <c r="U375" s="15"/>
      <c r="V375" s="15" t="str">
        <f t="shared" si="44"/>
        <v/>
      </c>
      <c r="W375" s="15" t="str">
        <f t="shared" si="45"/>
        <v/>
      </c>
      <c r="X375" s="15" t="str">
        <f t="shared" si="46"/>
        <v/>
      </c>
      <c r="Y375" s="15">
        <f t="shared" si="47"/>
        <v>7.5</v>
      </c>
    </row>
    <row r="376" spans="1:25" s="127" customFormat="1" ht="60" x14ac:dyDescent="0.15">
      <c r="A376" s="92" t="s">
        <v>641</v>
      </c>
      <c r="B376" s="92" t="s">
        <v>1987</v>
      </c>
      <c r="C376" s="92" t="s">
        <v>1988</v>
      </c>
      <c r="D376" s="4" t="s">
        <v>30</v>
      </c>
      <c r="E376" s="4" t="s">
        <v>23</v>
      </c>
      <c r="F376" s="4">
        <v>28263204</v>
      </c>
      <c r="G376" s="50">
        <v>5</v>
      </c>
      <c r="H376" s="38">
        <v>5</v>
      </c>
      <c r="I376" s="103">
        <v>3</v>
      </c>
      <c r="J376" s="55">
        <v>3</v>
      </c>
      <c r="K376" s="53"/>
      <c r="L376" s="53"/>
      <c r="M376" s="103">
        <v>5</v>
      </c>
      <c r="N376" s="38">
        <v>5</v>
      </c>
      <c r="O376" s="103">
        <v>5</v>
      </c>
      <c r="P376" s="38">
        <v>5</v>
      </c>
      <c r="Q376" s="14">
        <f t="shared" si="48"/>
        <v>18</v>
      </c>
      <c r="R376" s="12">
        <f t="shared" si="49"/>
        <v>18</v>
      </c>
      <c r="S376" s="126">
        <f t="shared" si="42"/>
        <v>18</v>
      </c>
      <c r="T376" s="114">
        <f t="shared" si="43"/>
        <v>0</v>
      </c>
      <c r="U376" s="15"/>
      <c r="V376" s="15" t="str">
        <f t="shared" si="44"/>
        <v/>
      </c>
      <c r="W376" s="15" t="str">
        <f t="shared" si="45"/>
        <v/>
      </c>
      <c r="X376" s="15" t="str">
        <f t="shared" si="46"/>
        <v/>
      </c>
      <c r="Y376" s="15">
        <f t="shared" si="47"/>
        <v>18</v>
      </c>
    </row>
    <row r="377" spans="1:25" s="127" customFormat="1" ht="90" x14ac:dyDescent="0.15">
      <c r="A377" s="112" t="s">
        <v>1020</v>
      </c>
      <c r="B377" s="112" t="s">
        <v>1787</v>
      </c>
      <c r="C377" s="112" t="s">
        <v>701</v>
      </c>
      <c r="D377" s="58" t="s">
        <v>32</v>
      </c>
      <c r="E377" s="58" t="s">
        <v>64</v>
      </c>
      <c r="F377" s="58">
        <v>29025454</v>
      </c>
      <c r="G377" s="53"/>
      <c r="H377" s="53"/>
      <c r="I377" s="157">
        <v>4</v>
      </c>
      <c r="J377" s="62">
        <v>3</v>
      </c>
      <c r="K377" s="157">
        <v>4</v>
      </c>
      <c r="L377" s="62">
        <v>4</v>
      </c>
      <c r="M377" s="157">
        <v>3</v>
      </c>
      <c r="N377" s="62">
        <v>3</v>
      </c>
      <c r="O377" s="157">
        <v>1</v>
      </c>
      <c r="P377" s="62">
        <v>1</v>
      </c>
      <c r="Q377" s="14">
        <f t="shared" si="48"/>
        <v>12</v>
      </c>
      <c r="R377" s="12">
        <f t="shared" si="49"/>
        <v>11</v>
      </c>
      <c r="S377" s="126">
        <f t="shared" si="42"/>
        <v>11.5</v>
      </c>
      <c r="T377" s="114">
        <f t="shared" si="43"/>
        <v>1</v>
      </c>
      <c r="U377" s="15"/>
      <c r="V377" s="15" t="str">
        <f t="shared" si="44"/>
        <v/>
      </c>
      <c r="W377" s="15" t="str">
        <f t="shared" si="45"/>
        <v/>
      </c>
      <c r="X377" s="15" t="str">
        <f t="shared" si="46"/>
        <v/>
      </c>
      <c r="Y377" s="15">
        <f t="shared" si="47"/>
        <v>11.5</v>
      </c>
    </row>
    <row r="378" spans="1:25" s="127" customFormat="1" ht="60" x14ac:dyDescent="0.15">
      <c r="A378" s="94" t="s">
        <v>37</v>
      </c>
      <c r="B378" s="94" t="s">
        <v>1989</v>
      </c>
      <c r="C378" s="92" t="s">
        <v>33</v>
      </c>
      <c r="D378" s="4" t="s">
        <v>22</v>
      </c>
      <c r="E378" s="4" t="s">
        <v>23</v>
      </c>
      <c r="F378" s="4">
        <v>28787628</v>
      </c>
      <c r="G378" s="14">
        <v>5</v>
      </c>
      <c r="H378" s="12">
        <v>5</v>
      </c>
      <c r="I378" s="14">
        <v>4</v>
      </c>
      <c r="J378" s="12">
        <v>5</v>
      </c>
      <c r="K378" s="40"/>
      <c r="L378" s="40"/>
      <c r="M378" s="14">
        <v>5</v>
      </c>
      <c r="N378" s="12">
        <v>5</v>
      </c>
      <c r="O378" s="14">
        <v>5</v>
      </c>
      <c r="P378" s="4">
        <v>3</v>
      </c>
      <c r="Q378" s="14">
        <f t="shared" si="48"/>
        <v>19</v>
      </c>
      <c r="R378" s="12">
        <f t="shared" si="49"/>
        <v>18</v>
      </c>
      <c r="S378" s="126">
        <f t="shared" si="42"/>
        <v>18.5</v>
      </c>
      <c r="T378" s="114">
        <f t="shared" si="43"/>
        <v>1</v>
      </c>
      <c r="U378" s="15"/>
      <c r="V378" s="15" t="str">
        <f t="shared" si="44"/>
        <v/>
      </c>
      <c r="W378" s="15" t="str">
        <f t="shared" si="45"/>
        <v/>
      </c>
      <c r="X378" s="15" t="str">
        <f t="shared" si="46"/>
        <v/>
      </c>
      <c r="Y378" s="15">
        <f t="shared" si="47"/>
        <v>18.5</v>
      </c>
    </row>
    <row r="379" spans="1:25" s="127" customFormat="1" ht="75" x14ac:dyDescent="0.15">
      <c r="A379" s="92" t="s">
        <v>1481</v>
      </c>
      <c r="B379" s="92" t="s">
        <v>1544</v>
      </c>
      <c r="C379" s="92" t="s">
        <v>95</v>
      </c>
      <c r="D379" s="4" t="s">
        <v>22</v>
      </c>
      <c r="E379" s="4" t="s">
        <v>64</v>
      </c>
      <c r="F379" s="4">
        <v>28081118</v>
      </c>
      <c r="G379" s="40"/>
      <c r="H379" s="40"/>
      <c r="I379" s="14">
        <v>2</v>
      </c>
      <c r="J379" s="75">
        <v>4</v>
      </c>
      <c r="K379" s="14">
        <v>4</v>
      </c>
      <c r="L379" s="75">
        <v>4</v>
      </c>
      <c r="M379" s="14">
        <v>0</v>
      </c>
      <c r="N379" s="75">
        <v>5</v>
      </c>
      <c r="O379" s="14">
        <v>1</v>
      </c>
      <c r="P379" s="75">
        <v>4</v>
      </c>
      <c r="Q379" s="14">
        <f t="shared" si="48"/>
        <v>7</v>
      </c>
      <c r="R379" s="12">
        <f t="shared" si="49"/>
        <v>17</v>
      </c>
      <c r="S379" s="126">
        <f t="shared" si="42"/>
        <v>12</v>
      </c>
      <c r="T379" s="114">
        <f t="shared" si="43"/>
        <v>10</v>
      </c>
      <c r="U379" s="15">
        <v>7</v>
      </c>
      <c r="V379" s="15">
        <f t="shared" si="44"/>
        <v>0</v>
      </c>
      <c r="W379" s="15">
        <f t="shared" si="45"/>
        <v>10</v>
      </c>
      <c r="X379" s="15">
        <f t="shared" si="46"/>
        <v>7</v>
      </c>
      <c r="Y379" s="15">
        <f t="shared" si="47"/>
        <v>7</v>
      </c>
    </row>
    <row r="380" spans="1:25" s="127" customFormat="1" ht="60" x14ac:dyDescent="0.15">
      <c r="A380" s="92" t="s">
        <v>273</v>
      </c>
      <c r="B380" s="92" t="s">
        <v>1589</v>
      </c>
      <c r="C380" s="92" t="s">
        <v>274</v>
      </c>
      <c r="D380" s="4" t="s">
        <v>22</v>
      </c>
      <c r="E380" s="4" t="s">
        <v>64</v>
      </c>
      <c r="F380" s="4">
        <v>28570857</v>
      </c>
      <c r="G380" s="40"/>
      <c r="H380" s="40"/>
      <c r="I380" s="14">
        <v>2</v>
      </c>
      <c r="J380" s="12">
        <v>3</v>
      </c>
      <c r="K380" s="14">
        <v>3</v>
      </c>
      <c r="L380" s="12">
        <v>3</v>
      </c>
      <c r="M380" s="14">
        <v>2</v>
      </c>
      <c r="N380" s="12">
        <v>3</v>
      </c>
      <c r="O380" s="14">
        <v>3</v>
      </c>
      <c r="P380" s="12">
        <v>1</v>
      </c>
      <c r="Q380" s="14">
        <f t="shared" si="48"/>
        <v>10</v>
      </c>
      <c r="R380" s="12">
        <f t="shared" si="49"/>
        <v>10</v>
      </c>
      <c r="S380" s="126">
        <f t="shared" si="42"/>
        <v>10</v>
      </c>
      <c r="T380" s="114">
        <f t="shared" si="43"/>
        <v>0</v>
      </c>
      <c r="U380" s="38"/>
      <c r="V380" s="15" t="str">
        <f t="shared" si="44"/>
        <v/>
      </c>
      <c r="W380" s="15" t="str">
        <f t="shared" si="45"/>
        <v/>
      </c>
      <c r="X380" s="15" t="str">
        <f t="shared" si="46"/>
        <v/>
      </c>
      <c r="Y380" s="15">
        <f t="shared" si="47"/>
        <v>10</v>
      </c>
    </row>
    <row r="381" spans="1:25" s="127" customFormat="1" ht="60" x14ac:dyDescent="0.15">
      <c r="A381" s="99" t="s">
        <v>275</v>
      </c>
      <c r="B381" s="99" t="s">
        <v>276</v>
      </c>
      <c r="C381" s="99" t="s">
        <v>277</v>
      </c>
      <c r="D381" s="74" t="s">
        <v>30</v>
      </c>
      <c r="E381" s="4" t="s">
        <v>64</v>
      </c>
      <c r="F381" s="74">
        <v>28666347</v>
      </c>
      <c r="G381" s="43"/>
      <c r="H381" s="43"/>
      <c r="I381" s="42">
        <v>3</v>
      </c>
      <c r="J381" s="15">
        <v>3</v>
      </c>
      <c r="K381" s="42">
        <v>4</v>
      </c>
      <c r="L381" s="15">
        <v>4</v>
      </c>
      <c r="M381" s="42">
        <v>3</v>
      </c>
      <c r="N381" s="15">
        <v>2</v>
      </c>
      <c r="O381" s="42">
        <v>4</v>
      </c>
      <c r="P381" s="15">
        <v>4</v>
      </c>
      <c r="Q381" s="14">
        <f t="shared" si="48"/>
        <v>14</v>
      </c>
      <c r="R381" s="12">
        <f t="shared" si="49"/>
        <v>13</v>
      </c>
      <c r="S381" s="126">
        <f t="shared" si="42"/>
        <v>13.5</v>
      </c>
      <c r="T381" s="114">
        <f t="shared" si="43"/>
        <v>1</v>
      </c>
      <c r="U381" s="38"/>
      <c r="V381" s="15" t="str">
        <f t="shared" si="44"/>
        <v/>
      </c>
      <c r="W381" s="15" t="str">
        <f t="shared" si="45"/>
        <v/>
      </c>
      <c r="X381" s="15" t="str">
        <f t="shared" si="46"/>
        <v/>
      </c>
      <c r="Y381" s="15">
        <f t="shared" si="47"/>
        <v>13.5</v>
      </c>
    </row>
    <row r="382" spans="1:25" s="127" customFormat="1" ht="45" x14ac:dyDescent="0.15">
      <c r="A382" s="92" t="s">
        <v>1188</v>
      </c>
      <c r="B382" s="92" t="s">
        <v>1802</v>
      </c>
      <c r="C382" s="92" t="s">
        <v>445</v>
      </c>
      <c r="D382" s="4" t="s">
        <v>32</v>
      </c>
      <c r="E382" s="4" t="s">
        <v>64</v>
      </c>
      <c r="F382" s="4">
        <v>29064361</v>
      </c>
      <c r="G382" s="50">
        <v>4</v>
      </c>
      <c r="H382" s="38">
        <v>5</v>
      </c>
      <c r="I382" s="50">
        <v>3</v>
      </c>
      <c r="J382" s="38">
        <v>1</v>
      </c>
      <c r="K382" s="138"/>
      <c r="L382" s="138"/>
      <c r="M382" s="50">
        <v>4</v>
      </c>
      <c r="N382" s="38">
        <v>4</v>
      </c>
      <c r="O382" s="50">
        <v>3</v>
      </c>
      <c r="P382" s="38">
        <v>4</v>
      </c>
      <c r="Q382" s="14">
        <f t="shared" si="48"/>
        <v>14</v>
      </c>
      <c r="R382" s="12">
        <f t="shared" si="49"/>
        <v>14</v>
      </c>
      <c r="S382" s="126">
        <f t="shared" si="42"/>
        <v>14</v>
      </c>
      <c r="T382" s="114">
        <f t="shared" si="43"/>
        <v>0</v>
      </c>
      <c r="U382" s="15"/>
      <c r="V382" s="15" t="str">
        <f t="shared" si="44"/>
        <v/>
      </c>
      <c r="W382" s="15" t="str">
        <f t="shared" si="45"/>
        <v/>
      </c>
      <c r="X382" s="15" t="str">
        <f t="shared" si="46"/>
        <v/>
      </c>
      <c r="Y382" s="15">
        <f t="shared" si="47"/>
        <v>14</v>
      </c>
    </row>
    <row r="383" spans="1:25" s="127" customFormat="1" ht="60" x14ac:dyDescent="0.15">
      <c r="A383" s="92" t="s">
        <v>658</v>
      </c>
      <c r="B383" s="92" t="s">
        <v>659</v>
      </c>
      <c r="C383" s="92" t="s">
        <v>2122</v>
      </c>
      <c r="D383" s="4" t="s">
        <v>22</v>
      </c>
      <c r="E383" s="4" t="s">
        <v>23</v>
      </c>
      <c r="F383" s="4">
        <v>28130661</v>
      </c>
      <c r="G383" s="50">
        <v>4</v>
      </c>
      <c r="H383" s="38">
        <v>5</v>
      </c>
      <c r="I383" s="50">
        <v>1</v>
      </c>
      <c r="J383" s="38">
        <v>0</v>
      </c>
      <c r="K383" s="53"/>
      <c r="L383" s="53"/>
      <c r="M383" s="50">
        <v>3</v>
      </c>
      <c r="N383" s="38">
        <v>5</v>
      </c>
      <c r="O383" s="50">
        <v>1</v>
      </c>
      <c r="P383" s="38">
        <v>4</v>
      </c>
      <c r="Q383" s="14">
        <f t="shared" si="48"/>
        <v>9</v>
      </c>
      <c r="R383" s="12">
        <f t="shared" si="49"/>
        <v>14</v>
      </c>
      <c r="S383" s="126">
        <f t="shared" si="42"/>
        <v>11.5</v>
      </c>
      <c r="T383" s="114">
        <f t="shared" si="43"/>
        <v>5</v>
      </c>
      <c r="U383" s="15"/>
      <c r="V383" s="15" t="str">
        <f t="shared" si="44"/>
        <v/>
      </c>
      <c r="W383" s="15" t="str">
        <f t="shared" si="45"/>
        <v/>
      </c>
      <c r="X383" s="15" t="str">
        <f t="shared" si="46"/>
        <v/>
      </c>
      <c r="Y383" s="15">
        <f t="shared" si="47"/>
        <v>11.5</v>
      </c>
    </row>
    <row r="384" spans="1:25" s="127" customFormat="1" ht="45" x14ac:dyDescent="0.15">
      <c r="A384" s="92" t="s">
        <v>901</v>
      </c>
      <c r="B384" s="92" t="s">
        <v>1717</v>
      </c>
      <c r="C384" s="92" t="s">
        <v>338</v>
      </c>
      <c r="D384" s="4" t="s">
        <v>30</v>
      </c>
      <c r="E384" s="4" t="s">
        <v>64</v>
      </c>
      <c r="F384" s="4">
        <v>28826717</v>
      </c>
      <c r="G384" s="53"/>
      <c r="H384" s="53"/>
      <c r="I384" s="50">
        <v>5</v>
      </c>
      <c r="J384" s="38">
        <v>4</v>
      </c>
      <c r="K384" s="166">
        <v>4</v>
      </c>
      <c r="L384" s="38">
        <v>4</v>
      </c>
      <c r="M384" s="101">
        <v>5</v>
      </c>
      <c r="N384" s="38">
        <v>5</v>
      </c>
      <c r="O384" s="101">
        <v>5</v>
      </c>
      <c r="P384" s="38">
        <v>3</v>
      </c>
      <c r="Q384" s="14">
        <f t="shared" si="48"/>
        <v>19</v>
      </c>
      <c r="R384" s="12">
        <f t="shared" si="49"/>
        <v>16</v>
      </c>
      <c r="S384" s="126">
        <f t="shared" si="42"/>
        <v>17.5</v>
      </c>
      <c r="T384" s="114">
        <f t="shared" si="43"/>
        <v>3</v>
      </c>
      <c r="U384" s="15"/>
      <c r="V384" s="15" t="str">
        <f t="shared" si="44"/>
        <v/>
      </c>
      <c r="W384" s="15" t="str">
        <f t="shared" si="45"/>
        <v/>
      </c>
      <c r="X384" s="15" t="str">
        <f t="shared" si="46"/>
        <v/>
      </c>
      <c r="Y384" s="15">
        <f t="shared" si="47"/>
        <v>17.5</v>
      </c>
    </row>
    <row r="385" spans="1:25" s="127" customFormat="1" ht="60" x14ac:dyDescent="0.15">
      <c r="A385" s="92" t="s">
        <v>112</v>
      </c>
      <c r="B385" s="92" t="s">
        <v>113</v>
      </c>
      <c r="C385" s="92" t="s">
        <v>114</v>
      </c>
      <c r="D385" s="4" t="s">
        <v>22</v>
      </c>
      <c r="E385" s="4" t="s">
        <v>64</v>
      </c>
      <c r="F385" s="4">
        <v>28744436</v>
      </c>
      <c r="G385" s="40"/>
      <c r="H385" s="40"/>
      <c r="I385" s="14">
        <v>4</v>
      </c>
      <c r="J385" s="12">
        <v>4</v>
      </c>
      <c r="K385" s="14">
        <v>4</v>
      </c>
      <c r="L385" s="12">
        <v>4</v>
      </c>
      <c r="M385" s="14">
        <v>3</v>
      </c>
      <c r="N385" s="12">
        <v>5</v>
      </c>
      <c r="O385" s="14">
        <v>3</v>
      </c>
      <c r="P385" s="12">
        <v>5</v>
      </c>
      <c r="Q385" s="14">
        <f t="shared" si="48"/>
        <v>14</v>
      </c>
      <c r="R385" s="12">
        <f t="shared" si="49"/>
        <v>18</v>
      </c>
      <c r="S385" s="126">
        <f t="shared" si="42"/>
        <v>16</v>
      </c>
      <c r="T385" s="114">
        <f t="shared" si="43"/>
        <v>4</v>
      </c>
      <c r="U385" s="15"/>
      <c r="V385" s="15" t="str">
        <f t="shared" si="44"/>
        <v/>
      </c>
      <c r="W385" s="15" t="str">
        <f t="shared" si="45"/>
        <v/>
      </c>
      <c r="X385" s="15" t="str">
        <f t="shared" si="46"/>
        <v/>
      </c>
      <c r="Y385" s="15">
        <f t="shared" si="47"/>
        <v>16</v>
      </c>
    </row>
    <row r="386" spans="1:25" s="127" customFormat="1" ht="45" x14ac:dyDescent="0.15">
      <c r="A386" s="92" t="s">
        <v>1497</v>
      </c>
      <c r="B386" s="92" t="s">
        <v>1219</v>
      </c>
      <c r="C386" s="92" t="s">
        <v>795</v>
      </c>
      <c r="D386" s="4" t="s">
        <v>22</v>
      </c>
      <c r="E386" s="4" t="s">
        <v>64</v>
      </c>
      <c r="F386" s="4">
        <v>29200525</v>
      </c>
      <c r="G386" s="40"/>
      <c r="H386" s="40"/>
      <c r="I386" s="106">
        <v>3</v>
      </c>
      <c r="J386" s="38">
        <v>4</v>
      </c>
      <c r="K386" s="14">
        <v>3</v>
      </c>
      <c r="L386" s="38">
        <v>4</v>
      </c>
      <c r="M386" s="14">
        <v>2</v>
      </c>
      <c r="N386" s="38">
        <v>5</v>
      </c>
      <c r="O386" s="14">
        <v>4</v>
      </c>
      <c r="P386" s="38">
        <v>4</v>
      </c>
      <c r="Q386" s="14">
        <f t="shared" si="48"/>
        <v>12</v>
      </c>
      <c r="R386" s="12">
        <f t="shared" si="49"/>
        <v>17</v>
      </c>
      <c r="S386" s="126">
        <f t="shared" si="42"/>
        <v>14.5</v>
      </c>
      <c r="T386" s="114">
        <f t="shared" si="43"/>
        <v>5</v>
      </c>
      <c r="U386" s="15"/>
      <c r="V386" s="15" t="str">
        <f t="shared" si="44"/>
        <v/>
      </c>
      <c r="W386" s="15" t="str">
        <f t="shared" si="45"/>
        <v/>
      </c>
      <c r="X386" s="15" t="str">
        <f t="shared" si="46"/>
        <v/>
      </c>
      <c r="Y386" s="15">
        <f t="shared" si="47"/>
        <v>14.5</v>
      </c>
    </row>
    <row r="387" spans="1:25" s="127" customFormat="1" ht="60" x14ac:dyDescent="0.15">
      <c r="A387" s="92" t="s">
        <v>1333</v>
      </c>
      <c r="B387" s="92" t="s">
        <v>1334</v>
      </c>
      <c r="C387" s="92" t="s">
        <v>320</v>
      </c>
      <c r="D387" s="4" t="s">
        <v>32</v>
      </c>
      <c r="E387" s="4" t="s">
        <v>64</v>
      </c>
      <c r="F387" s="4">
        <v>28726790</v>
      </c>
      <c r="G387" s="53"/>
      <c r="H387" s="53"/>
      <c r="I387" s="50">
        <v>4</v>
      </c>
      <c r="J387" s="38">
        <v>4</v>
      </c>
      <c r="K387" s="50">
        <v>3</v>
      </c>
      <c r="L387" s="38">
        <v>2</v>
      </c>
      <c r="M387" s="50">
        <v>5</v>
      </c>
      <c r="N387" s="38">
        <v>3</v>
      </c>
      <c r="O387" s="50">
        <v>5</v>
      </c>
      <c r="P387" s="38">
        <v>3</v>
      </c>
      <c r="Q387" s="14">
        <f t="shared" si="48"/>
        <v>17</v>
      </c>
      <c r="R387" s="12">
        <f t="shared" si="49"/>
        <v>12</v>
      </c>
      <c r="S387" s="126">
        <f t="shared" ref="S387:S450" si="50">AVERAGE(Q387,R387)</f>
        <v>14.5</v>
      </c>
      <c r="T387" s="114">
        <f t="shared" ref="T387:T450" si="51">ABS(Q387-R387)</f>
        <v>5</v>
      </c>
      <c r="U387" s="15"/>
      <c r="V387" s="15" t="str">
        <f t="shared" ref="V387:V450" si="52">IF(U387="","",ABS(U387-Q387))</f>
        <v/>
      </c>
      <c r="W387" s="15" t="str">
        <f t="shared" ref="W387:W450" si="53">IF(U387="","",ABS(U387-R387))</f>
        <v/>
      </c>
      <c r="X387" s="15" t="str">
        <f t="shared" ref="X387:X450" si="54">IF(AND(ISNUMBER(V387),ISNUMBER(W387)),IF(V387&lt;=W387,Q387,R387),"")</f>
        <v/>
      </c>
      <c r="Y387" s="15">
        <f t="shared" ref="Y387:Y450" si="55">IF(U387="",S387,AVERAGE(X387,U387))</f>
        <v>14.5</v>
      </c>
    </row>
    <row r="388" spans="1:25" s="127" customFormat="1" ht="90" x14ac:dyDescent="0.15">
      <c r="A388" s="92" t="s">
        <v>1273</v>
      </c>
      <c r="B388" s="92" t="s">
        <v>1274</v>
      </c>
      <c r="C388" s="92" t="s">
        <v>157</v>
      </c>
      <c r="D388" s="4" t="s">
        <v>30</v>
      </c>
      <c r="E388" s="4" t="s">
        <v>23</v>
      </c>
      <c r="F388" s="4">
        <v>29132978</v>
      </c>
      <c r="G388" s="50">
        <v>5</v>
      </c>
      <c r="H388" s="38">
        <v>5</v>
      </c>
      <c r="I388" s="50">
        <v>0</v>
      </c>
      <c r="J388" s="38">
        <v>0</v>
      </c>
      <c r="K388" s="53"/>
      <c r="L388" s="53"/>
      <c r="M388" s="50">
        <v>5</v>
      </c>
      <c r="N388" s="38">
        <v>5</v>
      </c>
      <c r="O388" s="50">
        <v>4</v>
      </c>
      <c r="P388" s="38">
        <v>4</v>
      </c>
      <c r="Q388" s="14">
        <f t="shared" si="48"/>
        <v>14</v>
      </c>
      <c r="R388" s="12">
        <f t="shared" si="49"/>
        <v>14</v>
      </c>
      <c r="S388" s="126">
        <f t="shared" si="50"/>
        <v>14</v>
      </c>
      <c r="T388" s="114">
        <f t="shared" si="51"/>
        <v>0</v>
      </c>
      <c r="U388" s="15"/>
      <c r="V388" s="15" t="str">
        <f t="shared" si="52"/>
        <v/>
      </c>
      <c r="W388" s="15" t="str">
        <f t="shared" si="53"/>
        <v/>
      </c>
      <c r="X388" s="15" t="str">
        <f t="shared" si="54"/>
        <v/>
      </c>
      <c r="Y388" s="15">
        <f t="shared" si="55"/>
        <v>14</v>
      </c>
    </row>
    <row r="389" spans="1:25" s="127" customFormat="1" ht="60" x14ac:dyDescent="0.15">
      <c r="A389" s="92" t="s">
        <v>597</v>
      </c>
      <c r="B389" s="92" t="s">
        <v>598</v>
      </c>
      <c r="C389" s="92" t="s">
        <v>599</v>
      </c>
      <c r="D389" s="4" t="s">
        <v>30</v>
      </c>
      <c r="E389" s="4" t="s">
        <v>64</v>
      </c>
      <c r="F389" s="4">
        <v>28422812</v>
      </c>
      <c r="G389" s="53"/>
      <c r="H389" s="53"/>
      <c r="I389" s="50">
        <v>6</v>
      </c>
      <c r="J389" s="38">
        <v>6</v>
      </c>
      <c r="K389" s="50">
        <v>4</v>
      </c>
      <c r="L389" s="38">
        <v>4</v>
      </c>
      <c r="M389" s="50">
        <v>5</v>
      </c>
      <c r="N389" s="38">
        <v>5</v>
      </c>
      <c r="O389" s="50">
        <v>5</v>
      </c>
      <c r="P389" s="38">
        <v>4</v>
      </c>
      <c r="Q389" s="14">
        <f t="shared" si="48"/>
        <v>20</v>
      </c>
      <c r="R389" s="12">
        <f t="shared" si="49"/>
        <v>19</v>
      </c>
      <c r="S389" s="126">
        <f t="shared" si="50"/>
        <v>19.5</v>
      </c>
      <c r="T389" s="114">
        <f t="shared" si="51"/>
        <v>1</v>
      </c>
      <c r="U389" s="15"/>
      <c r="V389" s="15" t="str">
        <f t="shared" si="52"/>
        <v/>
      </c>
      <c r="W389" s="15" t="str">
        <f t="shared" si="53"/>
        <v/>
      </c>
      <c r="X389" s="15" t="str">
        <f t="shared" si="54"/>
        <v/>
      </c>
      <c r="Y389" s="15">
        <f t="shared" si="55"/>
        <v>19.5</v>
      </c>
    </row>
    <row r="390" spans="1:25" s="127" customFormat="1" ht="75" x14ac:dyDescent="0.15">
      <c r="A390" s="92" t="s">
        <v>730</v>
      </c>
      <c r="B390" s="92" t="s">
        <v>731</v>
      </c>
      <c r="C390" s="92" t="s">
        <v>732</v>
      </c>
      <c r="D390" s="4" t="s">
        <v>30</v>
      </c>
      <c r="E390" s="4" t="s">
        <v>23</v>
      </c>
      <c r="F390" s="4">
        <v>28845471</v>
      </c>
      <c r="G390" s="107"/>
      <c r="H390" s="53"/>
      <c r="I390" s="103">
        <v>1</v>
      </c>
      <c r="J390" s="38">
        <v>2</v>
      </c>
      <c r="K390" s="103">
        <v>0</v>
      </c>
      <c r="L390" s="38">
        <v>2</v>
      </c>
      <c r="M390" s="103">
        <v>5</v>
      </c>
      <c r="N390" s="38">
        <v>5</v>
      </c>
      <c r="O390" s="103">
        <v>4</v>
      </c>
      <c r="P390" s="38">
        <v>3</v>
      </c>
      <c r="Q390" s="14">
        <f t="shared" si="48"/>
        <v>10</v>
      </c>
      <c r="R390" s="12">
        <f t="shared" si="49"/>
        <v>12</v>
      </c>
      <c r="S390" s="126">
        <f t="shared" si="50"/>
        <v>11</v>
      </c>
      <c r="T390" s="114">
        <f t="shared" si="51"/>
        <v>2</v>
      </c>
      <c r="U390" s="15"/>
      <c r="V390" s="15" t="str">
        <f t="shared" si="52"/>
        <v/>
      </c>
      <c r="W390" s="15" t="str">
        <f t="shared" si="53"/>
        <v/>
      </c>
      <c r="X390" s="15" t="str">
        <f t="shared" si="54"/>
        <v/>
      </c>
      <c r="Y390" s="15">
        <f t="shared" si="55"/>
        <v>11</v>
      </c>
    </row>
    <row r="391" spans="1:25" s="127" customFormat="1" ht="60" x14ac:dyDescent="0.15">
      <c r="A391" s="94" t="s">
        <v>879</v>
      </c>
      <c r="B391" s="92" t="s">
        <v>1843</v>
      </c>
      <c r="C391" s="92" t="s">
        <v>880</v>
      </c>
      <c r="D391" s="12" t="s">
        <v>30</v>
      </c>
      <c r="E391" s="12" t="s">
        <v>64</v>
      </c>
      <c r="F391" s="4">
        <v>29158907</v>
      </c>
      <c r="G391" s="53"/>
      <c r="H391" s="53"/>
      <c r="I391" s="50">
        <v>4</v>
      </c>
      <c r="J391" s="38">
        <v>4</v>
      </c>
      <c r="K391" s="50">
        <v>3</v>
      </c>
      <c r="L391" s="38">
        <v>4</v>
      </c>
      <c r="M391" s="50">
        <v>3</v>
      </c>
      <c r="N391" s="38">
        <v>5</v>
      </c>
      <c r="O391" s="50">
        <v>1</v>
      </c>
      <c r="P391" s="38">
        <v>5</v>
      </c>
      <c r="Q391" s="14">
        <f t="shared" si="48"/>
        <v>11</v>
      </c>
      <c r="R391" s="12">
        <f t="shared" si="49"/>
        <v>18</v>
      </c>
      <c r="S391" s="126">
        <f t="shared" si="50"/>
        <v>14.5</v>
      </c>
      <c r="T391" s="114">
        <f t="shared" si="51"/>
        <v>7</v>
      </c>
      <c r="U391" s="15">
        <v>11</v>
      </c>
      <c r="V391" s="15">
        <f t="shared" si="52"/>
        <v>0</v>
      </c>
      <c r="W391" s="15">
        <f t="shared" si="53"/>
        <v>7</v>
      </c>
      <c r="X391" s="15">
        <f t="shared" si="54"/>
        <v>11</v>
      </c>
      <c r="Y391" s="15">
        <f t="shared" si="55"/>
        <v>11</v>
      </c>
    </row>
    <row r="392" spans="1:25" s="127" customFormat="1" ht="75" x14ac:dyDescent="0.15">
      <c r="A392" s="92" t="s">
        <v>1220</v>
      </c>
      <c r="B392" s="92" t="s">
        <v>1221</v>
      </c>
      <c r="C392" s="92" t="s">
        <v>1950</v>
      </c>
      <c r="D392" s="4" t="s">
        <v>22</v>
      </c>
      <c r="E392" s="4" t="s">
        <v>1171</v>
      </c>
      <c r="F392" s="4">
        <v>27694349</v>
      </c>
      <c r="G392" s="53"/>
      <c r="H392" s="53"/>
      <c r="I392" s="50">
        <v>4</v>
      </c>
      <c r="J392" s="38">
        <v>3</v>
      </c>
      <c r="K392" s="50">
        <v>3</v>
      </c>
      <c r="L392" s="38">
        <v>3</v>
      </c>
      <c r="M392" s="50">
        <v>2</v>
      </c>
      <c r="N392" s="38">
        <v>3</v>
      </c>
      <c r="O392" s="50">
        <v>4</v>
      </c>
      <c r="P392" s="38">
        <v>4</v>
      </c>
      <c r="Q392" s="14">
        <f t="shared" si="48"/>
        <v>13</v>
      </c>
      <c r="R392" s="12">
        <f t="shared" si="49"/>
        <v>13</v>
      </c>
      <c r="S392" s="126">
        <f t="shared" si="50"/>
        <v>13</v>
      </c>
      <c r="T392" s="114">
        <f t="shared" si="51"/>
        <v>0</v>
      </c>
      <c r="U392" s="15"/>
      <c r="V392" s="15" t="str">
        <f t="shared" si="52"/>
        <v/>
      </c>
      <c r="W392" s="15" t="str">
        <f t="shared" si="53"/>
        <v/>
      </c>
      <c r="X392" s="15" t="str">
        <f t="shared" si="54"/>
        <v/>
      </c>
      <c r="Y392" s="15">
        <f t="shared" si="55"/>
        <v>13</v>
      </c>
    </row>
    <row r="393" spans="1:25" s="127" customFormat="1" ht="45" x14ac:dyDescent="0.15">
      <c r="A393" s="94" t="s">
        <v>454</v>
      </c>
      <c r="B393" s="94" t="s">
        <v>455</v>
      </c>
      <c r="C393" s="94" t="s">
        <v>456</v>
      </c>
      <c r="D393" s="12" t="s">
        <v>22</v>
      </c>
      <c r="E393" s="4" t="s">
        <v>64</v>
      </c>
      <c r="F393" s="4">
        <v>27732907</v>
      </c>
      <c r="G393" s="40"/>
      <c r="H393" s="40"/>
      <c r="I393" s="14">
        <v>2</v>
      </c>
      <c r="J393" s="4">
        <v>4</v>
      </c>
      <c r="K393" s="14">
        <v>4</v>
      </c>
      <c r="L393" s="4">
        <v>4</v>
      </c>
      <c r="M393" s="14">
        <v>2</v>
      </c>
      <c r="N393" s="4">
        <v>3</v>
      </c>
      <c r="O393" s="14">
        <v>1</v>
      </c>
      <c r="P393" s="4">
        <v>2</v>
      </c>
      <c r="Q393" s="14">
        <f t="shared" si="48"/>
        <v>9</v>
      </c>
      <c r="R393" s="12">
        <f t="shared" si="49"/>
        <v>13</v>
      </c>
      <c r="S393" s="126">
        <f t="shared" si="50"/>
        <v>11</v>
      </c>
      <c r="T393" s="114">
        <f t="shared" si="51"/>
        <v>4</v>
      </c>
      <c r="U393" s="38"/>
      <c r="V393" s="15" t="str">
        <f t="shared" si="52"/>
        <v/>
      </c>
      <c r="W393" s="15" t="str">
        <f t="shared" si="53"/>
        <v/>
      </c>
      <c r="X393" s="15" t="str">
        <f t="shared" si="54"/>
        <v/>
      </c>
      <c r="Y393" s="15">
        <f t="shared" si="55"/>
        <v>11</v>
      </c>
    </row>
    <row r="394" spans="1:25" s="127" customFormat="1" ht="105" x14ac:dyDescent="0.15">
      <c r="A394" s="92" t="s">
        <v>881</v>
      </c>
      <c r="B394" s="92" t="s">
        <v>1798</v>
      </c>
      <c r="C394" s="92" t="s">
        <v>95</v>
      </c>
      <c r="D394" s="12" t="s">
        <v>30</v>
      </c>
      <c r="E394" s="12" t="s">
        <v>64</v>
      </c>
      <c r="F394" s="4">
        <v>29059253</v>
      </c>
      <c r="G394" s="53"/>
      <c r="H394" s="53"/>
      <c r="I394" s="50">
        <v>5</v>
      </c>
      <c r="J394" s="38">
        <v>6</v>
      </c>
      <c r="K394" s="50">
        <v>4</v>
      </c>
      <c r="L394" s="38">
        <v>4</v>
      </c>
      <c r="M394" s="50">
        <v>3</v>
      </c>
      <c r="N394" s="38">
        <v>5</v>
      </c>
      <c r="O394" s="50">
        <v>3</v>
      </c>
      <c r="P394" s="38">
        <v>4</v>
      </c>
      <c r="Q394" s="14">
        <f t="shared" si="48"/>
        <v>15</v>
      </c>
      <c r="R394" s="12">
        <f t="shared" si="49"/>
        <v>19</v>
      </c>
      <c r="S394" s="126">
        <f t="shared" si="50"/>
        <v>17</v>
      </c>
      <c r="T394" s="114">
        <f t="shared" si="51"/>
        <v>4</v>
      </c>
      <c r="U394" s="15"/>
      <c r="V394" s="15" t="str">
        <f t="shared" si="52"/>
        <v/>
      </c>
      <c r="W394" s="15" t="str">
        <f t="shared" si="53"/>
        <v/>
      </c>
      <c r="X394" s="15" t="str">
        <f t="shared" si="54"/>
        <v/>
      </c>
      <c r="Y394" s="15">
        <f t="shared" si="55"/>
        <v>17</v>
      </c>
    </row>
    <row r="395" spans="1:25" s="127" customFormat="1" ht="60" x14ac:dyDescent="0.15">
      <c r="A395" s="99" t="s">
        <v>2115</v>
      </c>
      <c r="B395" s="99" t="s">
        <v>1222</v>
      </c>
      <c r="C395" s="99" t="s">
        <v>1223</v>
      </c>
      <c r="D395" s="4" t="s">
        <v>30</v>
      </c>
      <c r="E395" s="4" t="s">
        <v>64</v>
      </c>
      <c r="F395" s="74">
        <v>29087857</v>
      </c>
      <c r="G395" s="53"/>
      <c r="H395" s="53"/>
      <c r="I395" s="50">
        <v>4</v>
      </c>
      <c r="J395" s="38">
        <v>4</v>
      </c>
      <c r="K395" s="50">
        <v>2</v>
      </c>
      <c r="L395" s="38">
        <v>3</v>
      </c>
      <c r="M395" s="50">
        <v>1</v>
      </c>
      <c r="N395" s="38">
        <v>4</v>
      </c>
      <c r="O395" s="50">
        <v>1</v>
      </c>
      <c r="P395" s="38">
        <v>3</v>
      </c>
      <c r="Q395" s="14">
        <f t="shared" si="48"/>
        <v>8</v>
      </c>
      <c r="R395" s="12">
        <f t="shared" si="49"/>
        <v>14</v>
      </c>
      <c r="S395" s="126">
        <f t="shared" si="50"/>
        <v>11</v>
      </c>
      <c r="T395" s="114">
        <f t="shared" si="51"/>
        <v>6</v>
      </c>
      <c r="U395" s="38"/>
      <c r="V395" s="15" t="str">
        <f t="shared" si="52"/>
        <v/>
      </c>
      <c r="W395" s="15" t="str">
        <f t="shared" si="53"/>
        <v/>
      </c>
      <c r="X395" s="15" t="str">
        <f t="shared" si="54"/>
        <v/>
      </c>
      <c r="Y395" s="15">
        <f t="shared" si="55"/>
        <v>11</v>
      </c>
    </row>
    <row r="396" spans="1:25" s="127" customFormat="1" ht="90" x14ac:dyDescent="0.15">
      <c r="A396" s="111" t="s">
        <v>800</v>
      </c>
      <c r="B396" s="111" t="s">
        <v>1555</v>
      </c>
      <c r="C396" s="111" t="s">
        <v>143</v>
      </c>
      <c r="D396" s="155" t="s">
        <v>30</v>
      </c>
      <c r="E396" s="155" t="s">
        <v>64</v>
      </c>
      <c r="F396" s="155">
        <v>28161016</v>
      </c>
      <c r="G396" s="139"/>
      <c r="H396" s="139"/>
      <c r="I396" s="120">
        <v>6</v>
      </c>
      <c r="J396" s="117">
        <v>6</v>
      </c>
      <c r="K396" s="124">
        <v>4</v>
      </c>
      <c r="L396" s="117">
        <v>4</v>
      </c>
      <c r="M396" s="124">
        <v>4</v>
      </c>
      <c r="N396" s="117">
        <v>3</v>
      </c>
      <c r="O396" s="124">
        <v>3</v>
      </c>
      <c r="P396" s="117">
        <v>4</v>
      </c>
      <c r="Q396" s="14">
        <f t="shared" si="48"/>
        <v>17</v>
      </c>
      <c r="R396" s="12">
        <f t="shared" si="49"/>
        <v>17</v>
      </c>
      <c r="S396" s="126">
        <f t="shared" si="50"/>
        <v>17</v>
      </c>
      <c r="T396" s="114">
        <f t="shared" si="51"/>
        <v>0</v>
      </c>
      <c r="U396" s="15"/>
      <c r="V396" s="15" t="str">
        <f t="shared" si="52"/>
        <v/>
      </c>
      <c r="W396" s="15" t="str">
        <f t="shared" si="53"/>
        <v/>
      </c>
      <c r="X396" s="15" t="str">
        <f t="shared" si="54"/>
        <v/>
      </c>
      <c r="Y396" s="15">
        <f t="shared" si="55"/>
        <v>17</v>
      </c>
    </row>
    <row r="397" spans="1:25" s="127" customFormat="1" ht="45" x14ac:dyDescent="0.15">
      <c r="A397" s="92" t="s">
        <v>669</v>
      </c>
      <c r="B397" s="92" t="s">
        <v>670</v>
      </c>
      <c r="C397" s="92" t="s">
        <v>363</v>
      </c>
      <c r="D397" s="4" t="s">
        <v>22</v>
      </c>
      <c r="E397" s="4" t="s">
        <v>23</v>
      </c>
      <c r="F397" s="4">
        <v>28440839</v>
      </c>
      <c r="G397" s="50">
        <v>5</v>
      </c>
      <c r="H397" s="38">
        <v>5</v>
      </c>
      <c r="I397" s="50">
        <v>2</v>
      </c>
      <c r="J397" s="38">
        <v>4</v>
      </c>
      <c r="K397" s="53"/>
      <c r="L397" s="53"/>
      <c r="M397" s="50">
        <v>4</v>
      </c>
      <c r="N397" s="38">
        <v>4</v>
      </c>
      <c r="O397" s="50">
        <v>5</v>
      </c>
      <c r="P397" s="38">
        <v>2</v>
      </c>
      <c r="Q397" s="14">
        <f t="shared" ref="Q397:Q460" si="56">G397+I397+K397+M397+O397</f>
        <v>16</v>
      </c>
      <c r="R397" s="12">
        <f t="shared" ref="R397:R460" si="57">H397+J397+L397+N397+P397</f>
        <v>15</v>
      </c>
      <c r="S397" s="126">
        <f t="shared" si="50"/>
        <v>15.5</v>
      </c>
      <c r="T397" s="114">
        <f t="shared" si="51"/>
        <v>1</v>
      </c>
      <c r="U397" s="15"/>
      <c r="V397" s="15" t="str">
        <f t="shared" si="52"/>
        <v/>
      </c>
      <c r="W397" s="15" t="str">
        <f t="shared" si="53"/>
        <v/>
      </c>
      <c r="X397" s="15" t="str">
        <f t="shared" si="54"/>
        <v/>
      </c>
      <c r="Y397" s="15">
        <f t="shared" si="55"/>
        <v>15.5</v>
      </c>
    </row>
    <row r="398" spans="1:25" s="127" customFormat="1" ht="60" x14ac:dyDescent="0.15">
      <c r="A398" s="92" t="s">
        <v>278</v>
      </c>
      <c r="B398" s="92" t="s">
        <v>1990</v>
      </c>
      <c r="C398" s="92" t="s">
        <v>279</v>
      </c>
      <c r="D398" s="4" t="s">
        <v>22</v>
      </c>
      <c r="E398" s="4" t="s">
        <v>64</v>
      </c>
      <c r="F398" s="4">
        <v>28528761</v>
      </c>
      <c r="G398" s="40"/>
      <c r="H398" s="40"/>
      <c r="I398" s="14">
        <v>3</v>
      </c>
      <c r="J398" s="12">
        <v>2</v>
      </c>
      <c r="K398" s="14">
        <v>4</v>
      </c>
      <c r="L398" s="12">
        <v>2</v>
      </c>
      <c r="M398" s="14">
        <v>4</v>
      </c>
      <c r="N398" s="12">
        <v>2</v>
      </c>
      <c r="O398" s="14">
        <v>4</v>
      </c>
      <c r="P398" s="12">
        <v>2</v>
      </c>
      <c r="Q398" s="14">
        <f t="shared" si="56"/>
        <v>15</v>
      </c>
      <c r="R398" s="12">
        <f t="shared" si="57"/>
        <v>8</v>
      </c>
      <c r="S398" s="126">
        <f t="shared" si="50"/>
        <v>11.5</v>
      </c>
      <c r="T398" s="114">
        <f t="shared" si="51"/>
        <v>7</v>
      </c>
      <c r="U398" s="15"/>
      <c r="V398" s="15" t="str">
        <f t="shared" si="52"/>
        <v/>
      </c>
      <c r="W398" s="15" t="str">
        <f t="shared" si="53"/>
        <v/>
      </c>
      <c r="X398" s="15" t="str">
        <f t="shared" si="54"/>
        <v/>
      </c>
      <c r="Y398" s="15">
        <f t="shared" si="55"/>
        <v>11.5</v>
      </c>
    </row>
    <row r="399" spans="1:25" s="127" customFormat="1" ht="45" x14ac:dyDescent="0.15">
      <c r="A399" s="92" t="s">
        <v>79</v>
      </c>
      <c r="B399" s="92" t="s">
        <v>1700</v>
      </c>
      <c r="C399" s="92" t="s">
        <v>80</v>
      </c>
      <c r="D399" s="4" t="s">
        <v>30</v>
      </c>
      <c r="E399" s="4" t="s">
        <v>64</v>
      </c>
      <c r="F399" s="4">
        <v>28787303</v>
      </c>
      <c r="G399" s="40"/>
      <c r="H399" s="40"/>
      <c r="I399" s="14">
        <v>3</v>
      </c>
      <c r="J399" s="12">
        <v>3</v>
      </c>
      <c r="K399" s="14">
        <v>4</v>
      </c>
      <c r="L399" s="12">
        <v>4</v>
      </c>
      <c r="M399" s="14">
        <v>3</v>
      </c>
      <c r="N399" s="12">
        <v>3</v>
      </c>
      <c r="O399" s="14">
        <v>1</v>
      </c>
      <c r="P399" s="12">
        <v>1</v>
      </c>
      <c r="Q399" s="14">
        <f t="shared" si="56"/>
        <v>11</v>
      </c>
      <c r="R399" s="12">
        <f t="shared" si="57"/>
        <v>11</v>
      </c>
      <c r="S399" s="126">
        <f t="shared" si="50"/>
        <v>11</v>
      </c>
      <c r="T399" s="114">
        <f t="shared" si="51"/>
        <v>0</v>
      </c>
      <c r="U399" s="15"/>
      <c r="V399" s="15" t="str">
        <f t="shared" si="52"/>
        <v/>
      </c>
      <c r="W399" s="15" t="str">
        <f t="shared" si="53"/>
        <v/>
      </c>
      <c r="X399" s="15" t="str">
        <f t="shared" si="54"/>
        <v/>
      </c>
      <c r="Y399" s="15">
        <f t="shared" si="55"/>
        <v>11</v>
      </c>
    </row>
    <row r="400" spans="1:25" s="127" customFormat="1" ht="60" x14ac:dyDescent="0.15">
      <c r="A400" s="94" t="s">
        <v>115</v>
      </c>
      <c r="B400" s="92" t="s">
        <v>1161</v>
      </c>
      <c r="C400" s="94" t="s">
        <v>74</v>
      </c>
      <c r="D400" s="4" t="s">
        <v>30</v>
      </c>
      <c r="E400" s="4" t="s">
        <v>64</v>
      </c>
      <c r="F400" s="4">
        <v>28748771</v>
      </c>
      <c r="G400" s="53"/>
      <c r="H400" s="53"/>
      <c r="I400" s="50">
        <v>3</v>
      </c>
      <c r="J400" s="38">
        <v>3</v>
      </c>
      <c r="K400" s="50">
        <v>4</v>
      </c>
      <c r="L400" s="38">
        <v>4</v>
      </c>
      <c r="M400" s="50">
        <v>5</v>
      </c>
      <c r="N400" s="38">
        <v>4</v>
      </c>
      <c r="O400" s="50">
        <v>4</v>
      </c>
      <c r="P400" s="38">
        <v>4</v>
      </c>
      <c r="Q400" s="14">
        <f t="shared" si="56"/>
        <v>16</v>
      </c>
      <c r="R400" s="12">
        <f t="shared" si="57"/>
        <v>15</v>
      </c>
      <c r="S400" s="126">
        <f t="shared" si="50"/>
        <v>15.5</v>
      </c>
      <c r="T400" s="114">
        <f t="shared" si="51"/>
        <v>1</v>
      </c>
      <c r="U400" s="15"/>
      <c r="V400" s="15" t="str">
        <f t="shared" si="52"/>
        <v/>
      </c>
      <c r="W400" s="15" t="str">
        <f t="shared" si="53"/>
        <v/>
      </c>
      <c r="X400" s="15" t="str">
        <f t="shared" si="54"/>
        <v/>
      </c>
      <c r="Y400" s="15">
        <f t="shared" si="55"/>
        <v>15.5</v>
      </c>
    </row>
    <row r="401" spans="1:25" s="127" customFormat="1" ht="60" x14ac:dyDescent="0.15">
      <c r="A401" s="92" t="s">
        <v>1825</v>
      </c>
      <c r="B401" s="92" t="s">
        <v>1826</v>
      </c>
      <c r="C401" s="92" t="s">
        <v>1827</v>
      </c>
      <c r="D401" s="4" t="s">
        <v>32</v>
      </c>
      <c r="E401" s="4" t="s">
        <v>1171</v>
      </c>
      <c r="F401" s="4">
        <v>29115073</v>
      </c>
      <c r="G401" s="53"/>
      <c r="H401" s="53"/>
      <c r="I401" s="50">
        <v>2</v>
      </c>
      <c r="J401" s="38">
        <v>2</v>
      </c>
      <c r="K401" s="50">
        <v>4</v>
      </c>
      <c r="L401" s="38">
        <v>4</v>
      </c>
      <c r="M401" s="50">
        <v>5</v>
      </c>
      <c r="N401" s="38">
        <v>3</v>
      </c>
      <c r="O401" s="50">
        <v>5</v>
      </c>
      <c r="P401" s="38">
        <v>4</v>
      </c>
      <c r="Q401" s="14">
        <f t="shared" si="56"/>
        <v>16</v>
      </c>
      <c r="R401" s="12">
        <f t="shared" si="57"/>
        <v>13</v>
      </c>
      <c r="S401" s="126">
        <f t="shared" si="50"/>
        <v>14.5</v>
      </c>
      <c r="T401" s="114">
        <f t="shared" si="51"/>
        <v>3</v>
      </c>
      <c r="U401" s="15"/>
      <c r="V401" s="15" t="str">
        <f t="shared" si="52"/>
        <v/>
      </c>
      <c r="W401" s="15" t="str">
        <f t="shared" si="53"/>
        <v/>
      </c>
      <c r="X401" s="15" t="str">
        <f t="shared" si="54"/>
        <v/>
      </c>
      <c r="Y401" s="15">
        <f t="shared" si="55"/>
        <v>14.5</v>
      </c>
    </row>
    <row r="402" spans="1:25" s="127" customFormat="1" ht="45" x14ac:dyDescent="0.15">
      <c r="A402" s="92" t="s">
        <v>81</v>
      </c>
      <c r="B402" s="92" t="s">
        <v>1701</v>
      </c>
      <c r="C402" s="92" t="s">
        <v>82</v>
      </c>
      <c r="D402" s="4" t="s">
        <v>22</v>
      </c>
      <c r="E402" s="4" t="s">
        <v>64</v>
      </c>
      <c r="F402" s="4">
        <v>28787444</v>
      </c>
      <c r="G402" s="40"/>
      <c r="H402" s="40"/>
      <c r="I402" s="14">
        <v>3</v>
      </c>
      <c r="J402" s="12">
        <v>3</v>
      </c>
      <c r="K402" s="14">
        <v>4</v>
      </c>
      <c r="L402" s="12">
        <v>4</v>
      </c>
      <c r="M402" s="14">
        <v>5</v>
      </c>
      <c r="N402" s="12">
        <v>5</v>
      </c>
      <c r="O402" s="14">
        <v>5</v>
      </c>
      <c r="P402" s="12">
        <v>3</v>
      </c>
      <c r="Q402" s="14">
        <f t="shared" si="56"/>
        <v>17</v>
      </c>
      <c r="R402" s="12">
        <f t="shared" si="57"/>
        <v>15</v>
      </c>
      <c r="S402" s="126">
        <f t="shared" si="50"/>
        <v>16</v>
      </c>
      <c r="T402" s="114">
        <f t="shared" si="51"/>
        <v>2</v>
      </c>
      <c r="U402" s="15"/>
      <c r="V402" s="15" t="str">
        <f t="shared" si="52"/>
        <v/>
      </c>
      <c r="W402" s="15" t="str">
        <f t="shared" si="53"/>
        <v/>
      </c>
      <c r="X402" s="15" t="str">
        <f t="shared" si="54"/>
        <v/>
      </c>
      <c r="Y402" s="15">
        <f t="shared" si="55"/>
        <v>16</v>
      </c>
    </row>
    <row r="403" spans="1:25" s="134" customFormat="1" ht="30" x14ac:dyDescent="0.15">
      <c r="A403" s="94" t="s">
        <v>1151</v>
      </c>
      <c r="B403" s="92" t="s">
        <v>1152</v>
      </c>
      <c r="C403" s="94" t="s">
        <v>984</v>
      </c>
      <c r="D403" s="12" t="s">
        <v>22</v>
      </c>
      <c r="E403" s="4" t="s">
        <v>64</v>
      </c>
      <c r="F403" s="4">
        <v>28966793</v>
      </c>
      <c r="G403" s="53"/>
      <c r="H403" s="53"/>
      <c r="I403" s="50">
        <v>3</v>
      </c>
      <c r="J403" s="38">
        <v>3</v>
      </c>
      <c r="K403" s="50">
        <v>4</v>
      </c>
      <c r="L403" s="38">
        <v>4</v>
      </c>
      <c r="M403" s="50">
        <v>5</v>
      </c>
      <c r="N403" s="38">
        <v>4</v>
      </c>
      <c r="O403" s="50">
        <v>4</v>
      </c>
      <c r="P403" s="38">
        <v>5</v>
      </c>
      <c r="Q403" s="14">
        <f t="shared" si="56"/>
        <v>16</v>
      </c>
      <c r="R403" s="12">
        <f t="shared" si="57"/>
        <v>16</v>
      </c>
      <c r="S403" s="126">
        <f t="shared" si="50"/>
        <v>16</v>
      </c>
      <c r="T403" s="114">
        <f t="shared" si="51"/>
        <v>0</v>
      </c>
      <c r="U403" s="15"/>
      <c r="V403" s="15" t="str">
        <f t="shared" si="52"/>
        <v/>
      </c>
      <c r="W403" s="15" t="str">
        <f t="shared" si="53"/>
        <v/>
      </c>
      <c r="X403" s="15" t="str">
        <f t="shared" si="54"/>
        <v/>
      </c>
      <c r="Y403" s="15">
        <f t="shared" si="55"/>
        <v>16</v>
      </c>
    </row>
    <row r="404" spans="1:25" s="134" customFormat="1" ht="60" x14ac:dyDescent="0.15">
      <c r="A404" s="92" t="s">
        <v>643</v>
      </c>
      <c r="B404" s="92" t="s">
        <v>644</v>
      </c>
      <c r="C404" s="92" t="s">
        <v>645</v>
      </c>
      <c r="D404" s="4" t="s">
        <v>22</v>
      </c>
      <c r="E404" s="4" t="s">
        <v>23</v>
      </c>
      <c r="F404" s="4">
        <v>28207062</v>
      </c>
      <c r="G404" s="50">
        <v>5</v>
      </c>
      <c r="H404" s="38">
        <v>5</v>
      </c>
      <c r="I404" s="50">
        <v>2</v>
      </c>
      <c r="J404" s="38">
        <v>1</v>
      </c>
      <c r="K404" s="53"/>
      <c r="L404" s="53"/>
      <c r="M404" s="50">
        <v>2</v>
      </c>
      <c r="N404" s="38">
        <v>5</v>
      </c>
      <c r="O404" s="50">
        <v>1</v>
      </c>
      <c r="P404" s="38">
        <v>5</v>
      </c>
      <c r="Q404" s="14">
        <f t="shared" si="56"/>
        <v>10</v>
      </c>
      <c r="R404" s="12">
        <f t="shared" si="57"/>
        <v>16</v>
      </c>
      <c r="S404" s="126">
        <f t="shared" si="50"/>
        <v>13</v>
      </c>
      <c r="T404" s="114">
        <f t="shared" si="51"/>
        <v>6</v>
      </c>
      <c r="U404" s="15"/>
      <c r="V404" s="15" t="str">
        <f t="shared" si="52"/>
        <v/>
      </c>
      <c r="W404" s="15" t="str">
        <f t="shared" si="53"/>
        <v/>
      </c>
      <c r="X404" s="15" t="str">
        <f t="shared" si="54"/>
        <v/>
      </c>
      <c r="Y404" s="15">
        <f t="shared" si="55"/>
        <v>13</v>
      </c>
    </row>
    <row r="405" spans="1:25" s="134" customFormat="1" ht="90" x14ac:dyDescent="0.15">
      <c r="A405" s="92" t="s">
        <v>487</v>
      </c>
      <c r="B405" s="92" t="s">
        <v>1446</v>
      </c>
      <c r="C405" s="92" t="s">
        <v>488</v>
      </c>
      <c r="D405" s="4" t="s">
        <v>22</v>
      </c>
      <c r="E405" s="4" t="s">
        <v>64</v>
      </c>
      <c r="F405" s="4">
        <v>26565063</v>
      </c>
      <c r="G405" s="40"/>
      <c r="H405" s="40"/>
      <c r="I405" s="14">
        <v>3</v>
      </c>
      <c r="J405" s="75">
        <v>3</v>
      </c>
      <c r="K405" s="14">
        <v>3</v>
      </c>
      <c r="L405" s="75">
        <v>3</v>
      </c>
      <c r="M405" s="14">
        <v>4</v>
      </c>
      <c r="N405" s="75">
        <v>5</v>
      </c>
      <c r="O405" s="14">
        <v>3</v>
      </c>
      <c r="P405" s="75">
        <v>4</v>
      </c>
      <c r="Q405" s="14">
        <f t="shared" si="56"/>
        <v>13</v>
      </c>
      <c r="R405" s="12">
        <f t="shared" si="57"/>
        <v>15</v>
      </c>
      <c r="S405" s="126">
        <f t="shared" si="50"/>
        <v>14</v>
      </c>
      <c r="T405" s="114">
        <f t="shared" si="51"/>
        <v>2</v>
      </c>
      <c r="U405" s="15"/>
      <c r="V405" s="15" t="str">
        <f t="shared" si="52"/>
        <v/>
      </c>
      <c r="W405" s="15" t="str">
        <f t="shared" si="53"/>
        <v/>
      </c>
      <c r="X405" s="15" t="str">
        <f t="shared" si="54"/>
        <v/>
      </c>
      <c r="Y405" s="15">
        <f t="shared" si="55"/>
        <v>14</v>
      </c>
    </row>
    <row r="406" spans="1:25" s="134" customFormat="1" ht="60" x14ac:dyDescent="0.15">
      <c r="A406" s="94" t="s">
        <v>1992</v>
      </c>
      <c r="B406" s="92" t="s">
        <v>1991</v>
      </c>
      <c r="C406" s="92" t="s">
        <v>280</v>
      </c>
      <c r="D406" s="4" t="s">
        <v>22</v>
      </c>
      <c r="E406" s="4" t="s">
        <v>64</v>
      </c>
      <c r="F406" s="4">
        <v>28530772</v>
      </c>
      <c r="G406" s="40"/>
      <c r="H406" s="40"/>
      <c r="I406" s="106">
        <v>3</v>
      </c>
      <c r="J406" s="12">
        <v>3</v>
      </c>
      <c r="K406" s="14">
        <v>4</v>
      </c>
      <c r="L406" s="12">
        <v>3</v>
      </c>
      <c r="M406" s="14">
        <v>3</v>
      </c>
      <c r="N406" s="12">
        <v>2</v>
      </c>
      <c r="O406" s="14">
        <v>0</v>
      </c>
      <c r="P406" s="12">
        <v>1</v>
      </c>
      <c r="Q406" s="14">
        <f t="shared" si="56"/>
        <v>10</v>
      </c>
      <c r="R406" s="12">
        <f t="shared" si="57"/>
        <v>9</v>
      </c>
      <c r="S406" s="126">
        <f t="shared" si="50"/>
        <v>9.5</v>
      </c>
      <c r="T406" s="114">
        <f t="shared" si="51"/>
        <v>1</v>
      </c>
      <c r="U406" s="15"/>
      <c r="V406" s="15" t="str">
        <f t="shared" si="52"/>
        <v/>
      </c>
      <c r="W406" s="15" t="str">
        <f t="shared" si="53"/>
        <v/>
      </c>
      <c r="X406" s="15" t="str">
        <f t="shared" si="54"/>
        <v/>
      </c>
      <c r="Y406" s="15">
        <f t="shared" si="55"/>
        <v>9.5</v>
      </c>
    </row>
    <row r="407" spans="1:25" s="134" customFormat="1" ht="90" x14ac:dyDescent="0.15">
      <c r="A407" s="92" t="s">
        <v>1494</v>
      </c>
      <c r="B407" s="92" t="s">
        <v>1993</v>
      </c>
      <c r="C407" s="92" t="s">
        <v>179</v>
      </c>
      <c r="D407" s="4" t="s">
        <v>30</v>
      </c>
      <c r="E407" s="4" t="s">
        <v>64</v>
      </c>
      <c r="F407" s="4">
        <v>29034106</v>
      </c>
      <c r="G407" s="40"/>
      <c r="H407" s="40"/>
      <c r="I407" s="14">
        <v>4</v>
      </c>
      <c r="J407" s="38">
        <v>4</v>
      </c>
      <c r="K407" s="14">
        <v>4</v>
      </c>
      <c r="L407" s="38">
        <v>4</v>
      </c>
      <c r="M407" s="14">
        <v>4</v>
      </c>
      <c r="N407" s="38">
        <v>5</v>
      </c>
      <c r="O407" s="14">
        <v>5</v>
      </c>
      <c r="P407" s="38">
        <v>5</v>
      </c>
      <c r="Q407" s="14">
        <f t="shared" si="56"/>
        <v>17</v>
      </c>
      <c r="R407" s="12">
        <f t="shared" si="57"/>
        <v>18</v>
      </c>
      <c r="S407" s="126">
        <f t="shared" si="50"/>
        <v>17.5</v>
      </c>
      <c r="T407" s="114">
        <f t="shared" si="51"/>
        <v>1</v>
      </c>
      <c r="U407" s="15"/>
      <c r="V407" s="15" t="str">
        <f t="shared" si="52"/>
        <v/>
      </c>
      <c r="W407" s="15" t="str">
        <f t="shared" si="53"/>
        <v/>
      </c>
      <c r="X407" s="15" t="str">
        <f t="shared" si="54"/>
        <v/>
      </c>
      <c r="Y407" s="15">
        <f t="shared" si="55"/>
        <v>17.5</v>
      </c>
    </row>
    <row r="408" spans="1:25" s="134" customFormat="1" ht="45" x14ac:dyDescent="0.15">
      <c r="A408" s="92" t="s">
        <v>433</v>
      </c>
      <c r="B408" s="92" t="s">
        <v>1994</v>
      </c>
      <c r="C408" s="92" t="s">
        <v>1504</v>
      </c>
      <c r="D408" s="4" t="s">
        <v>30</v>
      </c>
      <c r="E408" s="4" t="s">
        <v>64</v>
      </c>
      <c r="F408" s="4">
        <v>27871133</v>
      </c>
      <c r="G408" s="40"/>
      <c r="H408" s="40"/>
      <c r="I408" s="14">
        <v>4</v>
      </c>
      <c r="J408" s="12">
        <v>4</v>
      </c>
      <c r="K408" s="14">
        <v>4</v>
      </c>
      <c r="L408" s="12">
        <v>4</v>
      </c>
      <c r="M408" s="14">
        <v>5</v>
      </c>
      <c r="N408" s="12">
        <v>3</v>
      </c>
      <c r="O408" s="14">
        <v>5</v>
      </c>
      <c r="P408" s="12">
        <v>3</v>
      </c>
      <c r="Q408" s="14">
        <f t="shared" si="56"/>
        <v>18</v>
      </c>
      <c r="R408" s="12">
        <f t="shared" si="57"/>
        <v>14</v>
      </c>
      <c r="S408" s="126">
        <f t="shared" si="50"/>
        <v>16</v>
      </c>
      <c r="T408" s="114">
        <f t="shared" si="51"/>
        <v>4</v>
      </c>
      <c r="U408" s="15"/>
      <c r="V408" s="15" t="str">
        <f t="shared" si="52"/>
        <v/>
      </c>
      <c r="W408" s="15" t="str">
        <f t="shared" si="53"/>
        <v/>
      </c>
      <c r="X408" s="15" t="str">
        <f t="shared" si="54"/>
        <v/>
      </c>
      <c r="Y408" s="15">
        <f t="shared" si="55"/>
        <v>16</v>
      </c>
    </row>
    <row r="409" spans="1:25" s="134" customFormat="1" ht="60" x14ac:dyDescent="0.15">
      <c r="A409" s="92" t="s">
        <v>433</v>
      </c>
      <c r="B409" s="92" t="s">
        <v>952</v>
      </c>
      <c r="C409" s="92" t="s">
        <v>953</v>
      </c>
      <c r="D409" s="4" t="s">
        <v>30</v>
      </c>
      <c r="E409" s="4" t="s">
        <v>64</v>
      </c>
      <c r="F409" s="41">
        <v>29022788</v>
      </c>
      <c r="G409" s="53"/>
      <c r="H409" s="53"/>
      <c r="I409" s="50">
        <v>4</v>
      </c>
      <c r="J409" s="38">
        <v>4</v>
      </c>
      <c r="K409" s="50">
        <v>2</v>
      </c>
      <c r="L409" s="38">
        <v>2</v>
      </c>
      <c r="M409" s="50">
        <v>5</v>
      </c>
      <c r="N409" s="38">
        <v>4</v>
      </c>
      <c r="O409" s="50">
        <v>3</v>
      </c>
      <c r="P409" s="38">
        <v>2</v>
      </c>
      <c r="Q409" s="14">
        <f t="shared" si="56"/>
        <v>14</v>
      </c>
      <c r="R409" s="12">
        <f t="shared" si="57"/>
        <v>12</v>
      </c>
      <c r="S409" s="126">
        <f t="shared" si="50"/>
        <v>13</v>
      </c>
      <c r="T409" s="114">
        <f t="shared" si="51"/>
        <v>2</v>
      </c>
      <c r="U409" s="15"/>
      <c r="V409" s="15" t="str">
        <f t="shared" si="52"/>
        <v/>
      </c>
      <c r="W409" s="15" t="str">
        <f t="shared" si="53"/>
        <v/>
      </c>
      <c r="X409" s="15" t="str">
        <f t="shared" si="54"/>
        <v/>
      </c>
      <c r="Y409" s="15">
        <f t="shared" si="55"/>
        <v>13</v>
      </c>
    </row>
    <row r="410" spans="1:25" s="134" customFormat="1" ht="90" x14ac:dyDescent="0.15">
      <c r="A410" s="92" t="s">
        <v>117</v>
      </c>
      <c r="B410" s="92" t="s">
        <v>1685</v>
      </c>
      <c r="C410" s="92" t="s">
        <v>95</v>
      </c>
      <c r="D410" s="4" t="s">
        <v>30</v>
      </c>
      <c r="E410" s="4" t="s">
        <v>64</v>
      </c>
      <c r="F410" s="4">
        <v>28753618</v>
      </c>
      <c r="G410" s="40"/>
      <c r="H410" s="40"/>
      <c r="I410" s="14">
        <v>4</v>
      </c>
      <c r="J410" s="12">
        <v>4</v>
      </c>
      <c r="K410" s="14">
        <v>4</v>
      </c>
      <c r="L410" s="12">
        <v>4</v>
      </c>
      <c r="M410" s="14">
        <v>5</v>
      </c>
      <c r="N410" s="12">
        <v>5</v>
      </c>
      <c r="O410" s="14">
        <v>5</v>
      </c>
      <c r="P410" s="12">
        <v>5</v>
      </c>
      <c r="Q410" s="14">
        <f t="shared" si="56"/>
        <v>18</v>
      </c>
      <c r="R410" s="12">
        <f t="shared" si="57"/>
        <v>18</v>
      </c>
      <c r="S410" s="126">
        <f t="shared" si="50"/>
        <v>18</v>
      </c>
      <c r="T410" s="114">
        <f t="shared" si="51"/>
        <v>0</v>
      </c>
      <c r="U410" s="15"/>
      <c r="V410" s="15" t="str">
        <f t="shared" si="52"/>
        <v/>
      </c>
      <c r="W410" s="15" t="str">
        <f t="shared" si="53"/>
        <v/>
      </c>
      <c r="X410" s="15" t="str">
        <f t="shared" si="54"/>
        <v/>
      </c>
      <c r="Y410" s="15">
        <f t="shared" si="55"/>
        <v>18</v>
      </c>
    </row>
    <row r="411" spans="1:25" s="134" customFormat="1" ht="60" x14ac:dyDescent="0.15">
      <c r="A411" s="99" t="s">
        <v>117</v>
      </c>
      <c r="B411" s="99" t="s">
        <v>1897</v>
      </c>
      <c r="C411" s="99" t="s">
        <v>1898</v>
      </c>
      <c r="D411" s="4" t="s">
        <v>30</v>
      </c>
      <c r="E411" s="4" t="s">
        <v>64</v>
      </c>
      <c r="F411" s="74">
        <v>29312910</v>
      </c>
      <c r="G411" s="43"/>
      <c r="H411" s="43"/>
      <c r="I411" s="42">
        <v>4</v>
      </c>
      <c r="J411" s="4">
        <v>4</v>
      </c>
      <c r="K411" s="42">
        <v>4</v>
      </c>
      <c r="L411" s="4">
        <v>4</v>
      </c>
      <c r="M411" s="42">
        <v>2</v>
      </c>
      <c r="N411" s="4">
        <v>3</v>
      </c>
      <c r="O411" s="42">
        <v>5</v>
      </c>
      <c r="P411" s="4">
        <v>5</v>
      </c>
      <c r="Q411" s="14">
        <f t="shared" si="56"/>
        <v>15</v>
      </c>
      <c r="R411" s="12">
        <f t="shared" si="57"/>
        <v>16</v>
      </c>
      <c r="S411" s="126">
        <f t="shared" si="50"/>
        <v>15.5</v>
      </c>
      <c r="T411" s="114">
        <f t="shared" si="51"/>
        <v>1</v>
      </c>
      <c r="U411" s="15"/>
      <c r="V411" s="15" t="str">
        <f t="shared" si="52"/>
        <v/>
      </c>
      <c r="W411" s="15" t="str">
        <f t="shared" si="53"/>
        <v/>
      </c>
      <c r="X411" s="15" t="str">
        <f t="shared" si="54"/>
        <v/>
      </c>
      <c r="Y411" s="15">
        <f t="shared" si="55"/>
        <v>15.5</v>
      </c>
    </row>
    <row r="412" spans="1:25" s="134" customFormat="1" ht="75" x14ac:dyDescent="0.15">
      <c r="A412" s="92" t="s">
        <v>117</v>
      </c>
      <c r="B412" s="94" t="s">
        <v>171</v>
      </c>
      <c r="C412" s="92" t="s">
        <v>172</v>
      </c>
      <c r="D412" s="12" t="s">
        <v>30</v>
      </c>
      <c r="E412" s="4" t="s">
        <v>64</v>
      </c>
      <c r="F412" s="4">
        <v>28698327</v>
      </c>
      <c r="G412" s="40"/>
      <c r="H412" s="40"/>
      <c r="I412" s="14">
        <v>4</v>
      </c>
      <c r="J412" s="12">
        <v>3</v>
      </c>
      <c r="K412" s="14">
        <v>2</v>
      </c>
      <c r="L412" s="12">
        <v>1</v>
      </c>
      <c r="M412" s="14">
        <v>3</v>
      </c>
      <c r="N412" s="12">
        <v>4</v>
      </c>
      <c r="O412" s="14">
        <v>4</v>
      </c>
      <c r="P412" s="12">
        <v>5</v>
      </c>
      <c r="Q412" s="14">
        <f t="shared" si="56"/>
        <v>13</v>
      </c>
      <c r="R412" s="12">
        <f t="shared" si="57"/>
        <v>13</v>
      </c>
      <c r="S412" s="126">
        <f t="shared" si="50"/>
        <v>13</v>
      </c>
      <c r="T412" s="114">
        <f t="shared" si="51"/>
        <v>0</v>
      </c>
      <c r="U412" s="15"/>
      <c r="V412" s="15" t="str">
        <f t="shared" si="52"/>
        <v/>
      </c>
      <c r="W412" s="15" t="str">
        <f t="shared" si="53"/>
        <v/>
      </c>
      <c r="X412" s="15" t="str">
        <f t="shared" si="54"/>
        <v/>
      </c>
      <c r="Y412" s="15">
        <f t="shared" si="55"/>
        <v>13</v>
      </c>
    </row>
    <row r="413" spans="1:25" s="134" customFormat="1" ht="45" x14ac:dyDescent="0.15">
      <c r="A413" s="92" t="s">
        <v>118</v>
      </c>
      <c r="B413" s="92" t="s">
        <v>1683</v>
      </c>
      <c r="C413" s="92" t="s">
        <v>119</v>
      </c>
      <c r="D413" s="4" t="s">
        <v>22</v>
      </c>
      <c r="E413" s="4" t="s">
        <v>64</v>
      </c>
      <c r="F413" s="4">
        <v>28752949</v>
      </c>
      <c r="G413" s="40"/>
      <c r="H413" s="40"/>
      <c r="I413" s="14">
        <v>3</v>
      </c>
      <c r="J413" s="12">
        <v>3</v>
      </c>
      <c r="K413" s="14">
        <v>4</v>
      </c>
      <c r="L413" s="12">
        <v>4</v>
      </c>
      <c r="M413" s="14">
        <v>5</v>
      </c>
      <c r="N413" s="12">
        <v>5</v>
      </c>
      <c r="O413" s="14">
        <v>1</v>
      </c>
      <c r="P413" s="12">
        <v>4</v>
      </c>
      <c r="Q413" s="14">
        <f t="shared" si="56"/>
        <v>13</v>
      </c>
      <c r="R413" s="12">
        <f t="shared" si="57"/>
        <v>16</v>
      </c>
      <c r="S413" s="126">
        <f t="shared" si="50"/>
        <v>14.5</v>
      </c>
      <c r="T413" s="114">
        <f t="shared" si="51"/>
        <v>3</v>
      </c>
      <c r="U413" s="15"/>
      <c r="V413" s="15" t="str">
        <f t="shared" si="52"/>
        <v/>
      </c>
      <c r="W413" s="15" t="str">
        <f t="shared" si="53"/>
        <v/>
      </c>
      <c r="X413" s="15" t="str">
        <f t="shared" si="54"/>
        <v/>
      </c>
      <c r="Y413" s="15">
        <f t="shared" si="55"/>
        <v>14.5</v>
      </c>
    </row>
    <row r="414" spans="1:25" s="134" customFormat="1" ht="45" x14ac:dyDescent="0.15">
      <c r="A414" s="99" t="s">
        <v>919</v>
      </c>
      <c r="B414" s="99" t="s">
        <v>1755</v>
      </c>
      <c r="C414" s="99" t="s">
        <v>51</v>
      </c>
      <c r="D414" s="74" t="s">
        <v>30</v>
      </c>
      <c r="E414" s="74" t="s">
        <v>23</v>
      </c>
      <c r="F414" s="74">
        <v>28925968</v>
      </c>
      <c r="G414" s="115">
        <v>3</v>
      </c>
      <c r="H414" s="74">
        <v>5</v>
      </c>
      <c r="I414" s="115">
        <v>0</v>
      </c>
      <c r="J414" s="74">
        <v>1</v>
      </c>
      <c r="K414" s="119"/>
      <c r="L414" s="119"/>
      <c r="M414" s="115">
        <v>3</v>
      </c>
      <c r="N414" s="74">
        <v>5</v>
      </c>
      <c r="O414" s="115">
        <v>3</v>
      </c>
      <c r="P414" s="74">
        <v>5</v>
      </c>
      <c r="Q414" s="14">
        <f t="shared" si="56"/>
        <v>9</v>
      </c>
      <c r="R414" s="12">
        <f t="shared" si="57"/>
        <v>16</v>
      </c>
      <c r="S414" s="126">
        <f t="shared" si="50"/>
        <v>12.5</v>
      </c>
      <c r="T414" s="114">
        <f t="shared" si="51"/>
        <v>7</v>
      </c>
      <c r="U414" s="15">
        <v>8</v>
      </c>
      <c r="V414" s="15">
        <f t="shared" si="52"/>
        <v>1</v>
      </c>
      <c r="W414" s="15">
        <f t="shared" si="53"/>
        <v>8</v>
      </c>
      <c r="X414" s="15">
        <f t="shared" si="54"/>
        <v>9</v>
      </c>
      <c r="Y414" s="15">
        <f t="shared" si="55"/>
        <v>8.5</v>
      </c>
    </row>
    <row r="415" spans="1:25" s="134" customFormat="1" ht="75" x14ac:dyDescent="0.15">
      <c r="A415" s="94" t="s">
        <v>625</v>
      </c>
      <c r="B415" s="94" t="s">
        <v>626</v>
      </c>
      <c r="C415" s="94" t="s">
        <v>338</v>
      </c>
      <c r="D415" s="12" t="s">
        <v>30</v>
      </c>
      <c r="E415" s="4" t="s">
        <v>64</v>
      </c>
      <c r="F415" s="4">
        <v>28336445</v>
      </c>
      <c r="G415" s="53"/>
      <c r="H415" s="53"/>
      <c r="I415" s="50">
        <v>4</v>
      </c>
      <c r="J415" s="38">
        <v>4</v>
      </c>
      <c r="K415" s="50">
        <v>3</v>
      </c>
      <c r="L415" s="38">
        <v>3</v>
      </c>
      <c r="M415" s="50">
        <v>4</v>
      </c>
      <c r="N415" s="38">
        <v>5</v>
      </c>
      <c r="O415" s="50">
        <v>4</v>
      </c>
      <c r="P415" s="38">
        <v>4</v>
      </c>
      <c r="Q415" s="14">
        <f t="shared" si="56"/>
        <v>15</v>
      </c>
      <c r="R415" s="12">
        <f t="shared" si="57"/>
        <v>16</v>
      </c>
      <c r="S415" s="126">
        <f t="shared" si="50"/>
        <v>15.5</v>
      </c>
      <c r="T415" s="114">
        <f t="shared" si="51"/>
        <v>1</v>
      </c>
      <c r="U415" s="15"/>
      <c r="V415" s="15" t="str">
        <f t="shared" si="52"/>
        <v/>
      </c>
      <c r="W415" s="15" t="str">
        <f t="shared" si="53"/>
        <v/>
      </c>
      <c r="X415" s="15" t="str">
        <f t="shared" si="54"/>
        <v/>
      </c>
      <c r="Y415" s="15">
        <f t="shared" si="55"/>
        <v>15.5</v>
      </c>
    </row>
    <row r="416" spans="1:25" s="134" customFormat="1" ht="75" x14ac:dyDescent="0.15">
      <c r="A416" s="92" t="s">
        <v>1632</v>
      </c>
      <c r="B416" s="99" t="s">
        <v>1633</v>
      </c>
      <c r="C416" s="92" t="s">
        <v>74</v>
      </c>
      <c r="D416" s="4" t="s">
        <v>30</v>
      </c>
      <c r="E416" s="4" t="s">
        <v>64</v>
      </c>
      <c r="F416" s="114">
        <v>28606199</v>
      </c>
      <c r="G416" s="53"/>
      <c r="H416" s="53"/>
      <c r="I416" s="50">
        <v>3</v>
      </c>
      <c r="J416" s="38">
        <v>3</v>
      </c>
      <c r="K416" s="50">
        <v>3</v>
      </c>
      <c r="L416" s="38">
        <v>4</v>
      </c>
      <c r="M416" s="50">
        <v>3</v>
      </c>
      <c r="N416" s="38">
        <v>5</v>
      </c>
      <c r="O416" s="50">
        <v>4</v>
      </c>
      <c r="P416" s="38">
        <v>4</v>
      </c>
      <c r="Q416" s="14">
        <f t="shared" si="56"/>
        <v>13</v>
      </c>
      <c r="R416" s="12">
        <f t="shared" si="57"/>
        <v>16</v>
      </c>
      <c r="S416" s="126">
        <f t="shared" si="50"/>
        <v>14.5</v>
      </c>
      <c r="T416" s="114">
        <f t="shared" si="51"/>
        <v>3</v>
      </c>
      <c r="U416" s="15"/>
      <c r="V416" s="15" t="str">
        <f t="shared" si="52"/>
        <v/>
      </c>
      <c r="W416" s="15" t="str">
        <f t="shared" si="53"/>
        <v/>
      </c>
      <c r="X416" s="15" t="str">
        <f t="shared" si="54"/>
        <v/>
      </c>
      <c r="Y416" s="15">
        <f t="shared" si="55"/>
        <v>14.5</v>
      </c>
    </row>
    <row r="417" spans="1:25" s="134" customFormat="1" ht="90" x14ac:dyDescent="0.15">
      <c r="A417" s="99" t="s">
        <v>1141</v>
      </c>
      <c r="B417" s="99" t="s">
        <v>1823</v>
      </c>
      <c r="C417" s="99" t="s">
        <v>1824</v>
      </c>
      <c r="D417" s="74" t="s">
        <v>32</v>
      </c>
      <c r="E417" s="4" t="s">
        <v>64</v>
      </c>
      <c r="F417" s="74">
        <v>29114347</v>
      </c>
      <c r="G417" s="43"/>
      <c r="H417" s="43"/>
      <c r="I417" s="42">
        <v>3</v>
      </c>
      <c r="J417" s="15">
        <v>2</v>
      </c>
      <c r="K417" s="42">
        <v>4</v>
      </c>
      <c r="L417" s="15">
        <v>4</v>
      </c>
      <c r="M417" s="42">
        <v>3</v>
      </c>
      <c r="N417" s="15">
        <v>1</v>
      </c>
      <c r="O417" s="42">
        <v>3</v>
      </c>
      <c r="P417" s="15">
        <v>5</v>
      </c>
      <c r="Q417" s="14">
        <f t="shared" si="56"/>
        <v>13</v>
      </c>
      <c r="R417" s="12">
        <f t="shared" si="57"/>
        <v>12</v>
      </c>
      <c r="S417" s="126">
        <f t="shared" si="50"/>
        <v>12.5</v>
      </c>
      <c r="T417" s="114">
        <f t="shared" si="51"/>
        <v>1</v>
      </c>
      <c r="U417" s="15"/>
      <c r="V417" s="15" t="str">
        <f t="shared" si="52"/>
        <v/>
      </c>
      <c r="W417" s="15" t="str">
        <f t="shared" si="53"/>
        <v/>
      </c>
      <c r="X417" s="15" t="str">
        <f t="shared" si="54"/>
        <v/>
      </c>
      <c r="Y417" s="15">
        <f t="shared" si="55"/>
        <v>12.5</v>
      </c>
    </row>
    <row r="418" spans="1:25" s="127" customFormat="1" ht="90" x14ac:dyDescent="0.15">
      <c r="A418" s="92" t="s">
        <v>954</v>
      </c>
      <c r="B418" s="92" t="s">
        <v>1995</v>
      </c>
      <c r="C418" s="92" t="s">
        <v>95</v>
      </c>
      <c r="D418" s="4" t="s">
        <v>30</v>
      </c>
      <c r="E418" s="4" t="s">
        <v>64</v>
      </c>
      <c r="F418" s="41">
        <v>29088217</v>
      </c>
      <c r="G418" s="53"/>
      <c r="H418" s="53"/>
      <c r="I418" s="50">
        <v>4</v>
      </c>
      <c r="J418" s="38">
        <v>4</v>
      </c>
      <c r="K418" s="50">
        <v>3</v>
      </c>
      <c r="L418" s="38">
        <v>3</v>
      </c>
      <c r="M418" s="50">
        <v>5</v>
      </c>
      <c r="N418" s="38">
        <v>5</v>
      </c>
      <c r="O418" s="50">
        <v>4</v>
      </c>
      <c r="P418" s="38">
        <v>5</v>
      </c>
      <c r="Q418" s="14">
        <f t="shared" si="56"/>
        <v>16</v>
      </c>
      <c r="R418" s="12">
        <f t="shared" si="57"/>
        <v>17</v>
      </c>
      <c r="S418" s="126">
        <f t="shared" si="50"/>
        <v>16.5</v>
      </c>
      <c r="T418" s="114">
        <f t="shared" si="51"/>
        <v>1</v>
      </c>
      <c r="U418" s="15"/>
      <c r="V418" s="15" t="str">
        <f t="shared" si="52"/>
        <v/>
      </c>
      <c r="W418" s="15" t="str">
        <f t="shared" si="53"/>
        <v/>
      </c>
      <c r="X418" s="15" t="str">
        <f t="shared" si="54"/>
        <v/>
      </c>
      <c r="Y418" s="15">
        <f t="shared" si="55"/>
        <v>16.5</v>
      </c>
    </row>
    <row r="419" spans="1:25" s="127" customFormat="1" ht="45" x14ac:dyDescent="0.15">
      <c r="A419" s="92" t="s">
        <v>729</v>
      </c>
      <c r="B419" s="92" t="s">
        <v>1727</v>
      </c>
      <c r="C419" s="92" t="s">
        <v>673</v>
      </c>
      <c r="D419" s="4" t="s">
        <v>32</v>
      </c>
      <c r="E419" s="4" t="s">
        <v>64</v>
      </c>
      <c r="F419" s="4">
        <v>28843959</v>
      </c>
      <c r="G419" s="107"/>
      <c r="H419" s="53"/>
      <c r="I419" s="103">
        <v>2</v>
      </c>
      <c r="J419" s="38">
        <v>3</v>
      </c>
      <c r="K419" s="103">
        <v>1</v>
      </c>
      <c r="L419" s="38">
        <v>3</v>
      </c>
      <c r="M419" s="103">
        <v>5</v>
      </c>
      <c r="N419" s="38">
        <v>3</v>
      </c>
      <c r="O419" s="103">
        <v>4</v>
      </c>
      <c r="P419" s="38">
        <v>3</v>
      </c>
      <c r="Q419" s="14">
        <f t="shared" si="56"/>
        <v>12</v>
      </c>
      <c r="R419" s="12">
        <f t="shared" si="57"/>
        <v>12</v>
      </c>
      <c r="S419" s="126">
        <f t="shared" si="50"/>
        <v>12</v>
      </c>
      <c r="T419" s="114">
        <f t="shared" si="51"/>
        <v>0</v>
      </c>
      <c r="U419" s="15"/>
      <c r="V419" s="15" t="str">
        <f t="shared" si="52"/>
        <v/>
      </c>
      <c r="W419" s="15" t="str">
        <f t="shared" si="53"/>
        <v/>
      </c>
      <c r="X419" s="15" t="str">
        <f t="shared" si="54"/>
        <v/>
      </c>
      <c r="Y419" s="15">
        <f t="shared" si="55"/>
        <v>12</v>
      </c>
    </row>
    <row r="420" spans="1:25" s="127" customFormat="1" ht="90" x14ac:dyDescent="0.15">
      <c r="A420" s="92" t="s">
        <v>1271</v>
      </c>
      <c r="B420" s="92" t="s">
        <v>1272</v>
      </c>
      <c r="C420" s="92" t="s">
        <v>51</v>
      </c>
      <c r="D420" s="4" t="s">
        <v>32</v>
      </c>
      <c r="E420" s="4" t="s">
        <v>23</v>
      </c>
      <c r="F420" s="4">
        <v>29186013</v>
      </c>
      <c r="G420" s="50">
        <v>5</v>
      </c>
      <c r="H420" s="38">
        <v>5</v>
      </c>
      <c r="I420" s="50">
        <v>0</v>
      </c>
      <c r="J420" s="38">
        <v>1</v>
      </c>
      <c r="K420" s="53"/>
      <c r="L420" s="53"/>
      <c r="M420" s="50">
        <v>5</v>
      </c>
      <c r="N420" s="38">
        <v>5</v>
      </c>
      <c r="O420" s="50">
        <v>5</v>
      </c>
      <c r="P420" s="38">
        <v>4</v>
      </c>
      <c r="Q420" s="14">
        <f t="shared" si="56"/>
        <v>15</v>
      </c>
      <c r="R420" s="12">
        <f t="shared" si="57"/>
        <v>15</v>
      </c>
      <c r="S420" s="126">
        <f t="shared" si="50"/>
        <v>15</v>
      </c>
      <c r="T420" s="114">
        <f t="shared" si="51"/>
        <v>0</v>
      </c>
      <c r="U420" s="15"/>
      <c r="V420" s="15" t="str">
        <f t="shared" si="52"/>
        <v/>
      </c>
      <c r="W420" s="15" t="str">
        <f t="shared" si="53"/>
        <v/>
      </c>
      <c r="X420" s="15" t="str">
        <f t="shared" si="54"/>
        <v/>
      </c>
      <c r="Y420" s="15">
        <f t="shared" si="55"/>
        <v>15</v>
      </c>
    </row>
    <row r="421" spans="1:25" s="127" customFormat="1" ht="75" x14ac:dyDescent="0.15">
      <c r="A421" s="92" t="s">
        <v>1583</v>
      </c>
      <c r="B421" s="92" t="s">
        <v>1582</v>
      </c>
      <c r="C421" s="92" t="s">
        <v>281</v>
      </c>
      <c r="D421" s="4" t="s">
        <v>30</v>
      </c>
      <c r="E421" s="4" t="s">
        <v>64</v>
      </c>
      <c r="F421" s="4">
        <v>28562556</v>
      </c>
      <c r="G421" s="40"/>
      <c r="H421" s="40"/>
      <c r="I421" s="14">
        <v>3</v>
      </c>
      <c r="J421" s="12">
        <v>4</v>
      </c>
      <c r="K421" s="14">
        <v>4</v>
      </c>
      <c r="L421" s="12">
        <v>4</v>
      </c>
      <c r="M421" s="14">
        <v>3</v>
      </c>
      <c r="N421" s="12">
        <v>5</v>
      </c>
      <c r="O421" s="14">
        <v>4</v>
      </c>
      <c r="P421" s="12">
        <v>4</v>
      </c>
      <c r="Q421" s="14">
        <f t="shared" si="56"/>
        <v>14</v>
      </c>
      <c r="R421" s="12">
        <f t="shared" si="57"/>
        <v>17</v>
      </c>
      <c r="S421" s="126">
        <f t="shared" si="50"/>
        <v>15.5</v>
      </c>
      <c r="T421" s="114">
        <f t="shared" si="51"/>
        <v>3</v>
      </c>
      <c r="U421" s="15"/>
      <c r="V421" s="15" t="str">
        <f t="shared" si="52"/>
        <v/>
      </c>
      <c r="W421" s="15" t="str">
        <f t="shared" si="53"/>
        <v/>
      </c>
      <c r="X421" s="15" t="str">
        <f t="shared" si="54"/>
        <v/>
      </c>
      <c r="Y421" s="15">
        <f t="shared" si="55"/>
        <v>15.5</v>
      </c>
    </row>
    <row r="422" spans="1:25" s="127" customFormat="1" ht="60" x14ac:dyDescent="0.15">
      <c r="A422" s="92" t="s">
        <v>1224</v>
      </c>
      <c r="B422" s="92" t="s">
        <v>1996</v>
      </c>
      <c r="C422" s="92" t="s">
        <v>283</v>
      </c>
      <c r="D422" s="4" t="s">
        <v>32</v>
      </c>
      <c r="E422" s="4" t="s">
        <v>64</v>
      </c>
      <c r="F422" s="4">
        <v>28476355</v>
      </c>
      <c r="G422" s="53"/>
      <c r="H422" s="53"/>
      <c r="I422" s="50">
        <v>2</v>
      </c>
      <c r="J422" s="38">
        <v>2</v>
      </c>
      <c r="K422" s="50">
        <v>3</v>
      </c>
      <c r="L422" s="38">
        <v>3</v>
      </c>
      <c r="M422" s="50">
        <v>4</v>
      </c>
      <c r="N422" s="38">
        <v>5</v>
      </c>
      <c r="O422" s="50">
        <v>5</v>
      </c>
      <c r="P422" s="38">
        <v>3</v>
      </c>
      <c r="Q422" s="14">
        <f t="shared" si="56"/>
        <v>14</v>
      </c>
      <c r="R422" s="12">
        <f t="shared" si="57"/>
        <v>13</v>
      </c>
      <c r="S422" s="126">
        <f t="shared" si="50"/>
        <v>13.5</v>
      </c>
      <c r="T422" s="114">
        <f t="shared" si="51"/>
        <v>1</v>
      </c>
      <c r="U422" s="15"/>
      <c r="V422" s="15" t="str">
        <f t="shared" si="52"/>
        <v/>
      </c>
      <c r="W422" s="15" t="str">
        <f t="shared" si="53"/>
        <v/>
      </c>
      <c r="X422" s="15" t="str">
        <f t="shared" si="54"/>
        <v/>
      </c>
      <c r="Y422" s="15">
        <f t="shared" si="55"/>
        <v>13.5</v>
      </c>
    </row>
    <row r="423" spans="1:25" s="127" customFormat="1" ht="60" x14ac:dyDescent="0.15">
      <c r="A423" s="112" t="s">
        <v>1021</v>
      </c>
      <c r="B423" s="112" t="s">
        <v>1735</v>
      </c>
      <c r="C423" s="112" t="s">
        <v>701</v>
      </c>
      <c r="D423" s="58" t="s">
        <v>30</v>
      </c>
      <c r="E423" s="58" t="s">
        <v>64</v>
      </c>
      <c r="F423" s="58">
        <v>28875885</v>
      </c>
      <c r="G423" s="53"/>
      <c r="H423" s="53"/>
      <c r="I423" s="157">
        <v>3</v>
      </c>
      <c r="J423" s="62">
        <v>4</v>
      </c>
      <c r="K423" s="157">
        <v>4</v>
      </c>
      <c r="L423" s="62">
        <v>4</v>
      </c>
      <c r="M423" s="157">
        <v>3</v>
      </c>
      <c r="N423" s="62">
        <v>4</v>
      </c>
      <c r="O423" s="157">
        <v>3</v>
      </c>
      <c r="P423" s="62">
        <v>2</v>
      </c>
      <c r="Q423" s="14">
        <f t="shared" si="56"/>
        <v>13</v>
      </c>
      <c r="R423" s="12">
        <f t="shared" si="57"/>
        <v>14</v>
      </c>
      <c r="S423" s="126">
        <f t="shared" si="50"/>
        <v>13.5</v>
      </c>
      <c r="T423" s="114">
        <f t="shared" si="51"/>
        <v>1</v>
      </c>
      <c r="U423" s="38"/>
      <c r="V423" s="15" t="str">
        <f t="shared" si="52"/>
        <v/>
      </c>
      <c r="W423" s="15" t="str">
        <f t="shared" si="53"/>
        <v/>
      </c>
      <c r="X423" s="15" t="str">
        <f t="shared" si="54"/>
        <v/>
      </c>
      <c r="Y423" s="15">
        <f t="shared" si="55"/>
        <v>13.5</v>
      </c>
    </row>
    <row r="424" spans="1:25" s="127" customFormat="1" ht="45" x14ac:dyDescent="0.15">
      <c r="A424" s="92" t="s">
        <v>83</v>
      </c>
      <c r="B424" s="92" t="s">
        <v>1702</v>
      </c>
      <c r="C424" s="92" t="s">
        <v>84</v>
      </c>
      <c r="D424" s="4" t="s">
        <v>30</v>
      </c>
      <c r="E424" s="4" t="s">
        <v>64</v>
      </c>
      <c r="F424" s="4">
        <v>28789607</v>
      </c>
      <c r="G424" s="40"/>
      <c r="H424" s="40"/>
      <c r="I424" s="14">
        <v>5</v>
      </c>
      <c r="J424" s="12">
        <v>5</v>
      </c>
      <c r="K424" s="14">
        <v>4</v>
      </c>
      <c r="L424" s="12">
        <v>4</v>
      </c>
      <c r="M424" s="14">
        <v>5</v>
      </c>
      <c r="N424" s="12">
        <v>5</v>
      </c>
      <c r="O424" s="14">
        <v>5</v>
      </c>
      <c r="P424" s="12">
        <v>4</v>
      </c>
      <c r="Q424" s="14">
        <f t="shared" si="56"/>
        <v>19</v>
      </c>
      <c r="R424" s="12">
        <f t="shared" si="57"/>
        <v>18</v>
      </c>
      <c r="S424" s="126">
        <f t="shared" si="50"/>
        <v>18.5</v>
      </c>
      <c r="T424" s="114">
        <f t="shared" si="51"/>
        <v>1</v>
      </c>
      <c r="U424" s="15"/>
      <c r="V424" s="15" t="str">
        <f t="shared" si="52"/>
        <v/>
      </c>
      <c r="W424" s="15" t="str">
        <f t="shared" si="53"/>
        <v/>
      </c>
      <c r="X424" s="15" t="str">
        <f t="shared" si="54"/>
        <v/>
      </c>
      <c r="Y424" s="15">
        <f t="shared" si="55"/>
        <v>18.5</v>
      </c>
    </row>
    <row r="425" spans="1:25" s="127" customFormat="1" ht="45" x14ac:dyDescent="0.15">
      <c r="A425" s="92" t="s">
        <v>1263</v>
      </c>
      <c r="B425" s="92" t="s">
        <v>1264</v>
      </c>
      <c r="C425" s="92" t="s">
        <v>143</v>
      </c>
      <c r="D425" s="4" t="s">
        <v>30</v>
      </c>
      <c r="E425" s="4" t="s">
        <v>23</v>
      </c>
      <c r="F425" s="4">
        <v>29054555</v>
      </c>
      <c r="G425" s="50">
        <v>5</v>
      </c>
      <c r="H425" s="38">
        <v>5</v>
      </c>
      <c r="I425" s="76">
        <v>2</v>
      </c>
      <c r="J425" s="38">
        <v>2</v>
      </c>
      <c r="K425" s="53"/>
      <c r="L425" s="53"/>
      <c r="M425" s="76">
        <v>3</v>
      </c>
      <c r="N425" s="38">
        <v>5</v>
      </c>
      <c r="O425" s="76">
        <v>5</v>
      </c>
      <c r="P425" s="38">
        <v>4</v>
      </c>
      <c r="Q425" s="14">
        <f t="shared" si="56"/>
        <v>15</v>
      </c>
      <c r="R425" s="12">
        <f t="shared" si="57"/>
        <v>16</v>
      </c>
      <c r="S425" s="126">
        <f t="shared" si="50"/>
        <v>15.5</v>
      </c>
      <c r="T425" s="114">
        <f t="shared" si="51"/>
        <v>1</v>
      </c>
      <c r="U425" s="15"/>
      <c r="V425" s="15" t="str">
        <f t="shared" si="52"/>
        <v/>
      </c>
      <c r="W425" s="15" t="str">
        <f t="shared" si="53"/>
        <v/>
      </c>
      <c r="X425" s="15" t="str">
        <f t="shared" si="54"/>
        <v/>
      </c>
      <c r="Y425" s="15">
        <f t="shared" si="55"/>
        <v>15.5</v>
      </c>
    </row>
    <row r="426" spans="1:25" s="127" customFormat="1" ht="90" x14ac:dyDescent="0.15">
      <c r="A426" s="92" t="s">
        <v>457</v>
      </c>
      <c r="B426" s="92" t="s">
        <v>1997</v>
      </c>
      <c r="C426" s="92" t="s">
        <v>208</v>
      </c>
      <c r="D426" s="4" t="s">
        <v>32</v>
      </c>
      <c r="E426" s="4" t="s">
        <v>64</v>
      </c>
      <c r="F426" s="4">
        <v>27800590</v>
      </c>
      <c r="G426" s="40"/>
      <c r="H426" s="40"/>
      <c r="I426" s="14">
        <v>5</v>
      </c>
      <c r="J426" s="4">
        <v>5</v>
      </c>
      <c r="K426" s="14">
        <v>2</v>
      </c>
      <c r="L426" s="4">
        <v>3</v>
      </c>
      <c r="M426" s="14">
        <v>5</v>
      </c>
      <c r="N426" s="4">
        <v>5</v>
      </c>
      <c r="O426" s="14">
        <v>5</v>
      </c>
      <c r="P426" s="4">
        <v>4</v>
      </c>
      <c r="Q426" s="14">
        <f t="shared" si="56"/>
        <v>17</v>
      </c>
      <c r="R426" s="12">
        <f t="shared" si="57"/>
        <v>17</v>
      </c>
      <c r="S426" s="126">
        <f t="shared" si="50"/>
        <v>17</v>
      </c>
      <c r="T426" s="114">
        <f t="shared" si="51"/>
        <v>0</v>
      </c>
      <c r="U426" s="15"/>
      <c r="V426" s="15" t="str">
        <f t="shared" si="52"/>
        <v/>
      </c>
      <c r="W426" s="15" t="str">
        <f t="shared" si="53"/>
        <v/>
      </c>
      <c r="X426" s="15" t="str">
        <f t="shared" si="54"/>
        <v/>
      </c>
      <c r="Y426" s="15">
        <f t="shared" si="55"/>
        <v>17</v>
      </c>
    </row>
    <row r="427" spans="1:25" s="127" customFormat="1" ht="90" x14ac:dyDescent="0.15">
      <c r="A427" s="99" t="s">
        <v>1189</v>
      </c>
      <c r="B427" s="99" t="s">
        <v>1190</v>
      </c>
      <c r="C427" s="99" t="s">
        <v>54</v>
      </c>
      <c r="D427" s="4" t="s">
        <v>30</v>
      </c>
      <c r="E427" s="4" t="s">
        <v>23</v>
      </c>
      <c r="F427" s="74">
        <v>29020436</v>
      </c>
      <c r="G427" s="50">
        <v>5</v>
      </c>
      <c r="H427" s="38">
        <v>5</v>
      </c>
      <c r="I427" s="50">
        <v>5</v>
      </c>
      <c r="J427" s="38">
        <v>5</v>
      </c>
      <c r="K427" s="53"/>
      <c r="L427" s="53"/>
      <c r="M427" s="50">
        <v>5</v>
      </c>
      <c r="N427" s="38">
        <v>3</v>
      </c>
      <c r="O427" s="50">
        <v>3</v>
      </c>
      <c r="P427" s="38">
        <v>3</v>
      </c>
      <c r="Q427" s="14">
        <f t="shared" si="56"/>
        <v>18</v>
      </c>
      <c r="R427" s="12">
        <f t="shared" si="57"/>
        <v>16</v>
      </c>
      <c r="S427" s="126">
        <f t="shared" si="50"/>
        <v>17</v>
      </c>
      <c r="T427" s="114">
        <f t="shared" si="51"/>
        <v>2</v>
      </c>
      <c r="U427" s="38"/>
      <c r="V427" s="15" t="str">
        <f t="shared" si="52"/>
        <v/>
      </c>
      <c r="W427" s="15" t="str">
        <f t="shared" si="53"/>
        <v/>
      </c>
      <c r="X427" s="15" t="str">
        <f t="shared" si="54"/>
        <v/>
      </c>
      <c r="Y427" s="15">
        <f t="shared" si="55"/>
        <v>17</v>
      </c>
    </row>
    <row r="428" spans="1:25" s="127" customFormat="1" ht="120" x14ac:dyDescent="0.15">
      <c r="A428" s="92" t="s">
        <v>631</v>
      </c>
      <c r="B428" s="92" t="s">
        <v>632</v>
      </c>
      <c r="C428" s="92" t="s">
        <v>41</v>
      </c>
      <c r="D428" s="4" t="s">
        <v>30</v>
      </c>
      <c r="E428" s="4" t="s">
        <v>64</v>
      </c>
      <c r="F428" s="4">
        <v>28320384</v>
      </c>
      <c r="G428" s="53"/>
      <c r="H428" s="53"/>
      <c r="I428" s="50">
        <v>4</v>
      </c>
      <c r="J428" s="38">
        <v>4</v>
      </c>
      <c r="K428" s="50">
        <v>4</v>
      </c>
      <c r="L428" s="38">
        <v>4</v>
      </c>
      <c r="M428" s="50">
        <v>5</v>
      </c>
      <c r="N428" s="38">
        <v>4</v>
      </c>
      <c r="O428" s="50">
        <v>3</v>
      </c>
      <c r="P428" s="38">
        <v>4</v>
      </c>
      <c r="Q428" s="14">
        <f t="shared" si="56"/>
        <v>16</v>
      </c>
      <c r="R428" s="12">
        <f t="shared" si="57"/>
        <v>16</v>
      </c>
      <c r="S428" s="126">
        <f t="shared" si="50"/>
        <v>16</v>
      </c>
      <c r="T428" s="114">
        <f t="shared" si="51"/>
        <v>0</v>
      </c>
      <c r="U428" s="15"/>
      <c r="V428" s="15" t="str">
        <f t="shared" si="52"/>
        <v/>
      </c>
      <c r="W428" s="15" t="str">
        <f t="shared" si="53"/>
        <v/>
      </c>
      <c r="X428" s="15" t="str">
        <f t="shared" si="54"/>
        <v/>
      </c>
      <c r="Y428" s="15">
        <f t="shared" si="55"/>
        <v>16</v>
      </c>
    </row>
    <row r="429" spans="1:25" s="127" customFormat="1" ht="75" x14ac:dyDescent="0.15">
      <c r="A429" s="94" t="s">
        <v>1022</v>
      </c>
      <c r="B429" s="94" t="s">
        <v>1846</v>
      </c>
      <c r="C429" s="94" t="s">
        <v>26</v>
      </c>
      <c r="D429" s="12" t="s">
        <v>30</v>
      </c>
      <c r="E429" s="12" t="s">
        <v>64</v>
      </c>
      <c r="F429" s="12">
        <v>29163668</v>
      </c>
      <c r="G429" s="53"/>
      <c r="H429" s="53"/>
      <c r="I429" s="159">
        <v>3</v>
      </c>
      <c r="J429" s="12">
        <v>2</v>
      </c>
      <c r="K429" s="159">
        <v>4</v>
      </c>
      <c r="L429" s="12">
        <v>4</v>
      </c>
      <c r="M429" s="159">
        <v>2</v>
      </c>
      <c r="N429" s="12">
        <v>2</v>
      </c>
      <c r="O429" s="159">
        <v>2</v>
      </c>
      <c r="P429" s="12">
        <v>1</v>
      </c>
      <c r="Q429" s="14">
        <f t="shared" si="56"/>
        <v>11</v>
      </c>
      <c r="R429" s="12">
        <f t="shared" si="57"/>
        <v>9</v>
      </c>
      <c r="S429" s="126">
        <f t="shared" si="50"/>
        <v>10</v>
      </c>
      <c r="T429" s="114">
        <f t="shared" si="51"/>
        <v>2</v>
      </c>
      <c r="U429" s="15"/>
      <c r="V429" s="15" t="str">
        <f t="shared" si="52"/>
        <v/>
      </c>
      <c r="W429" s="15" t="str">
        <f t="shared" si="53"/>
        <v/>
      </c>
      <c r="X429" s="15" t="str">
        <f t="shared" si="54"/>
        <v/>
      </c>
      <c r="Y429" s="15">
        <f t="shared" si="55"/>
        <v>10</v>
      </c>
    </row>
    <row r="430" spans="1:25" s="127" customFormat="1" ht="60" x14ac:dyDescent="0.15">
      <c r="A430" s="92" t="s">
        <v>1460</v>
      </c>
      <c r="B430" s="92" t="s">
        <v>140</v>
      </c>
      <c r="C430" s="92" t="s">
        <v>870</v>
      </c>
      <c r="D430" s="4" t="s">
        <v>22</v>
      </c>
      <c r="E430" s="4" t="s">
        <v>23</v>
      </c>
      <c r="F430" s="4">
        <v>28727521</v>
      </c>
      <c r="G430" s="14">
        <v>5</v>
      </c>
      <c r="H430" s="12">
        <v>5</v>
      </c>
      <c r="I430" s="14">
        <v>2</v>
      </c>
      <c r="J430" s="12">
        <v>3</v>
      </c>
      <c r="K430" s="40"/>
      <c r="L430" s="40"/>
      <c r="M430" s="14">
        <v>3</v>
      </c>
      <c r="N430" s="12">
        <v>5</v>
      </c>
      <c r="O430" s="14">
        <v>3</v>
      </c>
      <c r="P430" s="12">
        <v>5</v>
      </c>
      <c r="Q430" s="14">
        <f t="shared" si="56"/>
        <v>13</v>
      </c>
      <c r="R430" s="12">
        <f t="shared" si="57"/>
        <v>18</v>
      </c>
      <c r="S430" s="126">
        <f t="shared" si="50"/>
        <v>15.5</v>
      </c>
      <c r="T430" s="114">
        <f t="shared" si="51"/>
        <v>5</v>
      </c>
      <c r="U430" s="15"/>
      <c r="V430" s="15" t="str">
        <f t="shared" si="52"/>
        <v/>
      </c>
      <c r="W430" s="15" t="str">
        <f t="shared" si="53"/>
        <v/>
      </c>
      <c r="X430" s="15" t="str">
        <f t="shared" si="54"/>
        <v/>
      </c>
      <c r="Y430" s="15">
        <f t="shared" si="55"/>
        <v>15.5</v>
      </c>
    </row>
    <row r="431" spans="1:25" s="127" customFormat="1" ht="60" x14ac:dyDescent="0.15">
      <c r="A431" s="92" t="s">
        <v>1347</v>
      </c>
      <c r="B431" s="92" t="s">
        <v>1348</v>
      </c>
      <c r="C431" s="92" t="s">
        <v>95</v>
      </c>
      <c r="D431" s="4" t="s">
        <v>30</v>
      </c>
      <c r="E431" s="4" t="s">
        <v>64</v>
      </c>
      <c r="F431" s="4">
        <v>29244851</v>
      </c>
      <c r="G431" s="53"/>
      <c r="H431" s="53"/>
      <c r="I431" s="50">
        <v>5</v>
      </c>
      <c r="J431" s="38">
        <v>5</v>
      </c>
      <c r="K431" s="50">
        <v>4</v>
      </c>
      <c r="L431" s="38">
        <v>3</v>
      </c>
      <c r="M431" s="50">
        <v>5</v>
      </c>
      <c r="N431" s="38">
        <v>5</v>
      </c>
      <c r="O431" s="50">
        <v>1</v>
      </c>
      <c r="P431" s="38">
        <v>1</v>
      </c>
      <c r="Q431" s="14">
        <f t="shared" si="56"/>
        <v>15</v>
      </c>
      <c r="R431" s="12">
        <f t="shared" si="57"/>
        <v>14</v>
      </c>
      <c r="S431" s="126">
        <f t="shared" si="50"/>
        <v>14.5</v>
      </c>
      <c r="T431" s="114">
        <f t="shared" si="51"/>
        <v>1</v>
      </c>
      <c r="U431" s="15"/>
      <c r="V431" s="15" t="str">
        <f t="shared" si="52"/>
        <v/>
      </c>
      <c r="W431" s="15" t="str">
        <f t="shared" si="53"/>
        <v/>
      </c>
      <c r="X431" s="15" t="str">
        <f t="shared" si="54"/>
        <v/>
      </c>
      <c r="Y431" s="15">
        <f t="shared" si="55"/>
        <v>14.5</v>
      </c>
    </row>
    <row r="432" spans="1:25" s="134" customFormat="1" ht="45" x14ac:dyDescent="0.15">
      <c r="A432" s="92" t="s">
        <v>801</v>
      </c>
      <c r="B432" s="92" t="s">
        <v>802</v>
      </c>
      <c r="C432" s="94" t="s">
        <v>418</v>
      </c>
      <c r="D432" s="4" t="s">
        <v>32</v>
      </c>
      <c r="E432" s="4" t="s">
        <v>23</v>
      </c>
      <c r="F432" s="4">
        <v>27976457</v>
      </c>
      <c r="G432" s="14">
        <v>5</v>
      </c>
      <c r="H432" s="12">
        <v>5</v>
      </c>
      <c r="I432" s="14">
        <v>4</v>
      </c>
      <c r="J432" s="75">
        <v>0</v>
      </c>
      <c r="K432" s="40"/>
      <c r="L432" s="40"/>
      <c r="M432" s="14">
        <v>4</v>
      </c>
      <c r="N432" s="12">
        <v>5</v>
      </c>
      <c r="O432" s="14">
        <v>4</v>
      </c>
      <c r="P432" s="4">
        <v>5</v>
      </c>
      <c r="Q432" s="14">
        <f t="shared" si="56"/>
        <v>17</v>
      </c>
      <c r="R432" s="12">
        <f t="shared" si="57"/>
        <v>15</v>
      </c>
      <c r="S432" s="126">
        <f t="shared" si="50"/>
        <v>16</v>
      </c>
      <c r="T432" s="114">
        <f t="shared" si="51"/>
        <v>2</v>
      </c>
      <c r="U432" s="15"/>
      <c r="V432" s="15" t="str">
        <f t="shared" si="52"/>
        <v/>
      </c>
      <c r="W432" s="15" t="str">
        <f t="shared" si="53"/>
        <v/>
      </c>
      <c r="X432" s="15" t="str">
        <f t="shared" si="54"/>
        <v/>
      </c>
      <c r="Y432" s="15">
        <f t="shared" si="55"/>
        <v>16</v>
      </c>
    </row>
    <row r="433" spans="1:25" s="134" customFormat="1" ht="45" x14ac:dyDescent="0.15">
      <c r="A433" s="94" t="s">
        <v>371</v>
      </c>
      <c r="B433" s="94" t="s">
        <v>372</v>
      </c>
      <c r="C433" s="92" t="s">
        <v>373</v>
      </c>
      <c r="D433" s="4" t="s">
        <v>30</v>
      </c>
      <c r="E433" s="4" t="s">
        <v>23</v>
      </c>
      <c r="F433" s="4">
        <v>28505285</v>
      </c>
      <c r="G433" s="14">
        <v>4</v>
      </c>
      <c r="H433" s="12">
        <v>4</v>
      </c>
      <c r="I433" s="106">
        <v>2</v>
      </c>
      <c r="J433" s="12">
        <v>2</v>
      </c>
      <c r="K433" s="40"/>
      <c r="L433" s="40"/>
      <c r="M433" s="14">
        <v>5</v>
      </c>
      <c r="N433" s="12">
        <v>5</v>
      </c>
      <c r="O433" s="14">
        <v>4</v>
      </c>
      <c r="P433" s="12">
        <v>3</v>
      </c>
      <c r="Q433" s="14">
        <f t="shared" si="56"/>
        <v>15</v>
      </c>
      <c r="R433" s="12">
        <f t="shared" si="57"/>
        <v>14</v>
      </c>
      <c r="S433" s="126">
        <f t="shared" si="50"/>
        <v>14.5</v>
      </c>
      <c r="T433" s="114">
        <f t="shared" si="51"/>
        <v>1</v>
      </c>
      <c r="U433" s="15"/>
      <c r="V433" s="15" t="str">
        <f t="shared" si="52"/>
        <v/>
      </c>
      <c r="W433" s="15" t="str">
        <f t="shared" si="53"/>
        <v/>
      </c>
      <c r="X433" s="15" t="str">
        <f t="shared" si="54"/>
        <v/>
      </c>
      <c r="Y433" s="15">
        <f t="shared" si="55"/>
        <v>14.5</v>
      </c>
    </row>
    <row r="434" spans="1:25" s="134" customFormat="1" ht="15" x14ac:dyDescent="0.15">
      <c r="A434" s="92" t="s">
        <v>39</v>
      </c>
      <c r="B434" s="92" t="s">
        <v>1691</v>
      </c>
      <c r="C434" s="92" t="s">
        <v>34</v>
      </c>
      <c r="D434" s="4" t="s">
        <v>30</v>
      </c>
      <c r="E434" s="4" t="s">
        <v>23</v>
      </c>
      <c r="F434" s="4">
        <v>28763150</v>
      </c>
      <c r="G434" s="14">
        <v>5</v>
      </c>
      <c r="H434" s="12">
        <v>5</v>
      </c>
      <c r="I434" s="14">
        <v>0</v>
      </c>
      <c r="J434" s="12">
        <v>0</v>
      </c>
      <c r="K434" s="40"/>
      <c r="L434" s="40"/>
      <c r="M434" s="14">
        <v>5</v>
      </c>
      <c r="N434" s="12">
        <v>5</v>
      </c>
      <c r="O434" s="14">
        <v>3</v>
      </c>
      <c r="P434" s="4">
        <v>1</v>
      </c>
      <c r="Q434" s="14">
        <f t="shared" si="56"/>
        <v>13</v>
      </c>
      <c r="R434" s="12">
        <f t="shared" si="57"/>
        <v>11</v>
      </c>
      <c r="S434" s="126">
        <f t="shared" si="50"/>
        <v>12</v>
      </c>
      <c r="T434" s="114">
        <f t="shared" si="51"/>
        <v>2</v>
      </c>
      <c r="U434" s="15"/>
      <c r="V434" s="15" t="str">
        <f t="shared" si="52"/>
        <v/>
      </c>
      <c r="W434" s="15" t="str">
        <f t="shared" si="53"/>
        <v/>
      </c>
      <c r="X434" s="15" t="str">
        <f t="shared" si="54"/>
        <v/>
      </c>
      <c r="Y434" s="15">
        <f t="shared" si="55"/>
        <v>12</v>
      </c>
    </row>
    <row r="435" spans="1:25" s="134" customFormat="1" ht="45" x14ac:dyDescent="0.15">
      <c r="A435" s="94" t="s">
        <v>284</v>
      </c>
      <c r="B435" s="94" t="s">
        <v>285</v>
      </c>
      <c r="C435" s="94" t="s">
        <v>286</v>
      </c>
      <c r="D435" s="12" t="s">
        <v>22</v>
      </c>
      <c r="E435" s="4" t="s">
        <v>64</v>
      </c>
      <c r="F435" s="4">
        <v>28528247</v>
      </c>
      <c r="G435" s="40"/>
      <c r="H435" s="40"/>
      <c r="I435" s="14">
        <v>1</v>
      </c>
      <c r="J435" s="12">
        <v>2</v>
      </c>
      <c r="K435" s="14">
        <v>0</v>
      </c>
      <c r="L435" s="12">
        <v>2</v>
      </c>
      <c r="M435" s="14">
        <v>3</v>
      </c>
      <c r="N435" s="12">
        <v>3</v>
      </c>
      <c r="O435" s="14">
        <v>2</v>
      </c>
      <c r="P435" s="12">
        <v>1</v>
      </c>
      <c r="Q435" s="14">
        <f t="shared" si="56"/>
        <v>6</v>
      </c>
      <c r="R435" s="12">
        <f t="shared" si="57"/>
        <v>8</v>
      </c>
      <c r="S435" s="126">
        <f t="shared" si="50"/>
        <v>7</v>
      </c>
      <c r="T435" s="114">
        <f t="shared" si="51"/>
        <v>2</v>
      </c>
      <c r="U435" s="38"/>
      <c r="V435" s="15" t="str">
        <f t="shared" si="52"/>
        <v/>
      </c>
      <c r="W435" s="15" t="str">
        <f t="shared" si="53"/>
        <v/>
      </c>
      <c r="X435" s="15" t="str">
        <f t="shared" si="54"/>
        <v/>
      </c>
      <c r="Y435" s="15">
        <f t="shared" si="55"/>
        <v>7</v>
      </c>
    </row>
    <row r="436" spans="1:25" s="134" customFormat="1" ht="60" x14ac:dyDescent="0.15">
      <c r="A436" s="92" t="s">
        <v>402</v>
      </c>
      <c r="B436" s="92" t="s">
        <v>1998</v>
      </c>
      <c r="C436" s="92" t="s">
        <v>78</v>
      </c>
      <c r="D436" s="4" t="s">
        <v>30</v>
      </c>
      <c r="E436" s="4" t="s">
        <v>23</v>
      </c>
      <c r="F436" s="4">
        <v>27572514</v>
      </c>
      <c r="G436" s="14">
        <v>5</v>
      </c>
      <c r="H436" s="12">
        <v>4</v>
      </c>
      <c r="I436" s="14">
        <v>0</v>
      </c>
      <c r="J436" s="75">
        <v>1</v>
      </c>
      <c r="K436" s="40"/>
      <c r="L436" s="40"/>
      <c r="M436" s="14">
        <v>4</v>
      </c>
      <c r="N436" s="12">
        <v>3</v>
      </c>
      <c r="O436" s="14">
        <v>2</v>
      </c>
      <c r="P436" s="12">
        <v>2</v>
      </c>
      <c r="Q436" s="14">
        <f t="shared" si="56"/>
        <v>11</v>
      </c>
      <c r="R436" s="12">
        <f t="shared" si="57"/>
        <v>10</v>
      </c>
      <c r="S436" s="126">
        <f t="shared" si="50"/>
        <v>10.5</v>
      </c>
      <c r="T436" s="114">
        <f t="shared" si="51"/>
        <v>1</v>
      </c>
      <c r="U436" s="15"/>
      <c r="V436" s="15" t="str">
        <f t="shared" si="52"/>
        <v/>
      </c>
      <c r="W436" s="15" t="str">
        <f t="shared" si="53"/>
        <v/>
      </c>
      <c r="X436" s="15" t="str">
        <f t="shared" si="54"/>
        <v/>
      </c>
      <c r="Y436" s="15">
        <f t="shared" si="55"/>
        <v>10.5</v>
      </c>
    </row>
    <row r="437" spans="1:25" s="134" customFormat="1" ht="45" x14ac:dyDescent="0.15">
      <c r="A437" s="92" t="s">
        <v>1612</v>
      </c>
      <c r="B437" s="92" t="s">
        <v>287</v>
      </c>
      <c r="C437" s="92" t="s">
        <v>95</v>
      </c>
      <c r="D437" s="4" t="s">
        <v>32</v>
      </c>
      <c r="E437" s="4" t="s">
        <v>64</v>
      </c>
      <c r="F437" s="4">
        <v>28586355</v>
      </c>
      <c r="G437" s="40"/>
      <c r="H437" s="40"/>
      <c r="I437" s="14">
        <v>3</v>
      </c>
      <c r="J437" s="12">
        <v>4</v>
      </c>
      <c r="K437" s="14">
        <v>3</v>
      </c>
      <c r="L437" s="12">
        <v>4</v>
      </c>
      <c r="M437" s="14">
        <v>4</v>
      </c>
      <c r="N437" s="12">
        <v>5</v>
      </c>
      <c r="O437" s="14">
        <v>1</v>
      </c>
      <c r="P437" s="12">
        <v>3</v>
      </c>
      <c r="Q437" s="14">
        <f t="shared" si="56"/>
        <v>11</v>
      </c>
      <c r="R437" s="12">
        <f t="shared" si="57"/>
        <v>16</v>
      </c>
      <c r="S437" s="126">
        <f t="shared" si="50"/>
        <v>13.5</v>
      </c>
      <c r="T437" s="114">
        <f t="shared" si="51"/>
        <v>5</v>
      </c>
      <c r="U437" s="15"/>
      <c r="V437" s="15" t="str">
        <f t="shared" si="52"/>
        <v/>
      </c>
      <c r="W437" s="15" t="str">
        <f t="shared" si="53"/>
        <v/>
      </c>
      <c r="X437" s="15" t="str">
        <f t="shared" si="54"/>
        <v/>
      </c>
      <c r="Y437" s="15">
        <f t="shared" si="55"/>
        <v>13.5</v>
      </c>
    </row>
    <row r="438" spans="1:25" s="134" customFormat="1" ht="75" x14ac:dyDescent="0.15">
      <c r="A438" s="92" t="s">
        <v>441</v>
      </c>
      <c r="B438" s="92" t="s">
        <v>1547</v>
      </c>
      <c r="C438" s="96" t="s">
        <v>442</v>
      </c>
      <c r="D438" s="4" t="s">
        <v>22</v>
      </c>
      <c r="E438" s="4" t="s">
        <v>64</v>
      </c>
      <c r="F438" s="4">
        <v>28100197</v>
      </c>
      <c r="G438" s="40"/>
      <c r="H438" s="40"/>
      <c r="I438" s="14">
        <v>3</v>
      </c>
      <c r="J438" s="12">
        <v>3</v>
      </c>
      <c r="K438" s="14">
        <v>4</v>
      </c>
      <c r="L438" s="12">
        <v>4</v>
      </c>
      <c r="M438" s="14">
        <v>2</v>
      </c>
      <c r="N438" s="12">
        <v>5</v>
      </c>
      <c r="O438" s="14">
        <v>4</v>
      </c>
      <c r="P438" s="12">
        <v>4</v>
      </c>
      <c r="Q438" s="14">
        <f t="shared" si="56"/>
        <v>13</v>
      </c>
      <c r="R438" s="12">
        <f t="shared" si="57"/>
        <v>16</v>
      </c>
      <c r="S438" s="126">
        <f t="shared" si="50"/>
        <v>14.5</v>
      </c>
      <c r="T438" s="114">
        <f t="shared" si="51"/>
        <v>3</v>
      </c>
      <c r="U438" s="15"/>
      <c r="V438" s="15" t="str">
        <f t="shared" si="52"/>
        <v/>
      </c>
      <c r="W438" s="15" t="str">
        <f t="shared" si="53"/>
        <v/>
      </c>
      <c r="X438" s="15" t="str">
        <f t="shared" si="54"/>
        <v/>
      </c>
      <c r="Y438" s="15">
        <f t="shared" si="55"/>
        <v>14.5</v>
      </c>
    </row>
    <row r="439" spans="1:25" s="134" customFormat="1" ht="75" x14ac:dyDescent="0.15">
      <c r="A439" s="94" t="s">
        <v>1492</v>
      </c>
      <c r="B439" s="94" t="s">
        <v>1225</v>
      </c>
      <c r="C439" s="94" t="s">
        <v>1226</v>
      </c>
      <c r="D439" s="12" t="s">
        <v>30</v>
      </c>
      <c r="E439" s="4" t="s">
        <v>64</v>
      </c>
      <c r="F439" s="4">
        <v>28925912</v>
      </c>
      <c r="G439" s="40"/>
      <c r="H439" s="40"/>
      <c r="I439" s="14">
        <v>4</v>
      </c>
      <c r="J439" s="55">
        <v>4</v>
      </c>
      <c r="K439" s="14">
        <v>4</v>
      </c>
      <c r="L439" s="55">
        <v>4</v>
      </c>
      <c r="M439" s="14">
        <v>4</v>
      </c>
      <c r="N439" s="55">
        <v>5</v>
      </c>
      <c r="O439" s="14">
        <v>3</v>
      </c>
      <c r="P439" s="55">
        <v>4</v>
      </c>
      <c r="Q439" s="14">
        <f t="shared" si="56"/>
        <v>15</v>
      </c>
      <c r="R439" s="12">
        <f t="shared" si="57"/>
        <v>17</v>
      </c>
      <c r="S439" s="126">
        <f t="shared" si="50"/>
        <v>16</v>
      </c>
      <c r="T439" s="114">
        <f t="shared" si="51"/>
        <v>2</v>
      </c>
      <c r="U439" s="15"/>
      <c r="V439" s="15" t="str">
        <f t="shared" si="52"/>
        <v/>
      </c>
      <c r="W439" s="15" t="str">
        <f t="shared" si="53"/>
        <v/>
      </c>
      <c r="X439" s="15" t="str">
        <f t="shared" si="54"/>
        <v/>
      </c>
      <c r="Y439" s="15">
        <f t="shared" si="55"/>
        <v>16</v>
      </c>
    </row>
    <row r="440" spans="1:25" s="134" customFormat="1" ht="105" x14ac:dyDescent="0.15">
      <c r="A440" s="92" t="s">
        <v>2116</v>
      </c>
      <c r="B440" s="92" t="s">
        <v>1360</v>
      </c>
      <c r="C440" s="92" t="s">
        <v>1361</v>
      </c>
      <c r="D440" s="4" t="s">
        <v>30</v>
      </c>
      <c r="E440" s="4" t="s">
        <v>64</v>
      </c>
      <c r="F440" s="4">
        <v>29252866</v>
      </c>
      <c r="G440" s="53"/>
      <c r="H440" s="53"/>
      <c r="I440" s="50">
        <v>1</v>
      </c>
      <c r="J440" s="55">
        <v>3</v>
      </c>
      <c r="K440" s="50">
        <v>4</v>
      </c>
      <c r="L440" s="38">
        <v>4</v>
      </c>
      <c r="M440" s="50">
        <v>4</v>
      </c>
      <c r="N440" s="38">
        <v>5</v>
      </c>
      <c r="O440" s="50">
        <v>3</v>
      </c>
      <c r="P440" s="38">
        <v>5</v>
      </c>
      <c r="Q440" s="14">
        <f t="shared" si="56"/>
        <v>12</v>
      </c>
      <c r="R440" s="12">
        <f t="shared" si="57"/>
        <v>17</v>
      </c>
      <c r="S440" s="126">
        <f t="shared" si="50"/>
        <v>14.5</v>
      </c>
      <c r="T440" s="114">
        <f t="shared" si="51"/>
        <v>5</v>
      </c>
      <c r="U440" s="15"/>
      <c r="V440" s="15" t="str">
        <f t="shared" si="52"/>
        <v/>
      </c>
      <c r="W440" s="15" t="str">
        <f t="shared" si="53"/>
        <v/>
      </c>
      <c r="X440" s="15" t="str">
        <f t="shared" si="54"/>
        <v/>
      </c>
      <c r="Y440" s="15">
        <f t="shared" si="55"/>
        <v>14.5</v>
      </c>
    </row>
    <row r="441" spans="1:25" s="134" customFormat="1" ht="60" x14ac:dyDescent="0.15">
      <c r="A441" s="92" t="s">
        <v>2116</v>
      </c>
      <c r="B441" s="92" t="s">
        <v>2117</v>
      </c>
      <c r="C441" s="92" t="s">
        <v>711</v>
      </c>
      <c r="D441" s="4" t="s">
        <v>32</v>
      </c>
      <c r="E441" s="4" t="s">
        <v>64</v>
      </c>
      <c r="F441" s="4">
        <v>28899383</v>
      </c>
      <c r="G441" s="53"/>
      <c r="H441" s="53"/>
      <c r="I441" s="50">
        <v>1</v>
      </c>
      <c r="J441" s="38">
        <v>1</v>
      </c>
      <c r="K441" s="50">
        <v>3</v>
      </c>
      <c r="L441" s="38">
        <v>3</v>
      </c>
      <c r="M441" s="50">
        <v>3</v>
      </c>
      <c r="N441" s="38">
        <v>5</v>
      </c>
      <c r="O441" s="50">
        <v>3</v>
      </c>
      <c r="P441" s="38">
        <v>3</v>
      </c>
      <c r="Q441" s="14">
        <f t="shared" si="56"/>
        <v>10</v>
      </c>
      <c r="R441" s="12">
        <f t="shared" si="57"/>
        <v>12</v>
      </c>
      <c r="S441" s="126">
        <f t="shared" si="50"/>
        <v>11</v>
      </c>
      <c r="T441" s="114">
        <f t="shared" si="51"/>
        <v>2</v>
      </c>
      <c r="U441" s="15"/>
      <c r="V441" s="15" t="str">
        <f t="shared" si="52"/>
        <v/>
      </c>
      <c r="W441" s="15" t="str">
        <f t="shared" si="53"/>
        <v/>
      </c>
      <c r="X441" s="15" t="str">
        <f t="shared" si="54"/>
        <v/>
      </c>
      <c r="Y441" s="15">
        <f t="shared" si="55"/>
        <v>11</v>
      </c>
    </row>
    <row r="442" spans="1:25" s="134" customFormat="1" ht="60" x14ac:dyDescent="0.15">
      <c r="A442" s="92" t="s">
        <v>489</v>
      </c>
      <c r="B442" s="99" t="s">
        <v>490</v>
      </c>
      <c r="C442" s="92" t="s">
        <v>1450</v>
      </c>
      <c r="D442" s="4" t="s">
        <v>30</v>
      </c>
      <c r="E442" s="4" t="s">
        <v>64</v>
      </c>
      <c r="F442" s="4"/>
      <c r="G442" s="40"/>
      <c r="H442" s="40"/>
      <c r="I442" s="14">
        <v>4</v>
      </c>
      <c r="J442" s="12">
        <v>4</v>
      </c>
      <c r="K442" s="14">
        <v>1</v>
      </c>
      <c r="L442" s="12">
        <v>1</v>
      </c>
      <c r="M442" s="14">
        <v>3</v>
      </c>
      <c r="N442" s="12">
        <v>4</v>
      </c>
      <c r="O442" s="14">
        <v>4</v>
      </c>
      <c r="P442" s="12">
        <v>4</v>
      </c>
      <c r="Q442" s="14">
        <f t="shared" si="56"/>
        <v>12</v>
      </c>
      <c r="R442" s="12">
        <f t="shared" si="57"/>
        <v>13</v>
      </c>
      <c r="S442" s="126">
        <f t="shared" si="50"/>
        <v>12.5</v>
      </c>
      <c r="T442" s="114">
        <f t="shared" si="51"/>
        <v>1</v>
      </c>
      <c r="U442" s="15"/>
      <c r="V442" s="15" t="str">
        <f t="shared" si="52"/>
        <v/>
      </c>
      <c r="W442" s="15" t="str">
        <f t="shared" si="53"/>
        <v/>
      </c>
      <c r="X442" s="15" t="str">
        <f t="shared" si="54"/>
        <v/>
      </c>
      <c r="Y442" s="15">
        <f t="shared" si="55"/>
        <v>12.5</v>
      </c>
    </row>
    <row r="443" spans="1:25" s="134" customFormat="1" ht="90" x14ac:dyDescent="0.15">
      <c r="A443" s="92" t="s">
        <v>1476</v>
      </c>
      <c r="B443" s="92" t="s">
        <v>1538</v>
      </c>
      <c r="C443" s="96" t="s">
        <v>76</v>
      </c>
      <c r="D443" s="4" t="s">
        <v>22</v>
      </c>
      <c r="E443" s="4" t="s">
        <v>23</v>
      </c>
      <c r="F443" s="4">
        <v>28061835</v>
      </c>
      <c r="G443" s="14">
        <v>1</v>
      </c>
      <c r="H443" s="12">
        <v>5</v>
      </c>
      <c r="I443" s="14">
        <v>3</v>
      </c>
      <c r="J443" s="12">
        <v>4</v>
      </c>
      <c r="K443" s="40"/>
      <c r="L443" s="40"/>
      <c r="M443" s="14">
        <v>2</v>
      </c>
      <c r="N443" s="12">
        <v>5</v>
      </c>
      <c r="O443" s="14">
        <v>1</v>
      </c>
      <c r="P443" s="12">
        <v>4</v>
      </c>
      <c r="Q443" s="14">
        <f t="shared" si="56"/>
        <v>7</v>
      </c>
      <c r="R443" s="12">
        <f t="shared" si="57"/>
        <v>18</v>
      </c>
      <c r="S443" s="126">
        <f t="shared" si="50"/>
        <v>12.5</v>
      </c>
      <c r="T443" s="114">
        <f t="shared" si="51"/>
        <v>11</v>
      </c>
      <c r="U443" s="15">
        <v>8</v>
      </c>
      <c r="V443" s="15">
        <f t="shared" si="52"/>
        <v>1</v>
      </c>
      <c r="W443" s="15">
        <f t="shared" si="53"/>
        <v>10</v>
      </c>
      <c r="X443" s="15">
        <f t="shared" si="54"/>
        <v>7</v>
      </c>
      <c r="Y443" s="15">
        <f t="shared" si="55"/>
        <v>7.5</v>
      </c>
    </row>
    <row r="444" spans="1:25" s="134" customFormat="1" ht="60" x14ac:dyDescent="0.15">
      <c r="A444" s="94" t="s">
        <v>803</v>
      </c>
      <c r="B444" s="94" t="s">
        <v>1563</v>
      </c>
      <c r="C444" s="94" t="s">
        <v>795</v>
      </c>
      <c r="D444" s="12" t="s">
        <v>30</v>
      </c>
      <c r="E444" s="12" t="s">
        <v>64</v>
      </c>
      <c r="F444" s="12">
        <v>28479634</v>
      </c>
      <c r="G444" s="102"/>
      <c r="H444" s="102"/>
      <c r="I444" s="101">
        <v>2</v>
      </c>
      <c r="J444" s="38">
        <v>3</v>
      </c>
      <c r="K444" s="101">
        <v>4</v>
      </c>
      <c r="L444" s="38">
        <v>4</v>
      </c>
      <c r="M444" s="101">
        <v>5</v>
      </c>
      <c r="N444" s="38">
        <v>4</v>
      </c>
      <c r="O444" s="101">
        <v>4</v>
      </c>
      <c r="P444" s="38">
        <v>4</v>
      </c>
      <c r="Q444" s="14">
        <f t="shared" si="56"/>
        <v>15</v>
      </c>
      <c r="R444" s="12">
        <f t="shared" si="57"/>
        <v>15</v>
      </c>
      <c r="S444" s="126">
        <f t="shared" si="50"/>
        <v>15</v>
      </c>
      <c r="T444" s="114">
        <f t="shared" si="51"/>
        <v>0</v>
      </c>
      <c r="U444" s="15"/>
      <c r="V444" s="15" t="str">
        <f t="shared" si="52"/>
        <v/>
      </c>
      <c r="W444" s="15" t="str">
        <f t="shared" si="53"/>
        <v/>
      </c>
      <c r="X444" s="15" t="str">
        <f t="shared" si="54"/>
        <v/>
      </c>
      <c r="Y444" s="15">
        <f t="shared" si="55"/>
        <v>15</v>
      </c>
    </row>
    <row r="445" spans="1:25" s="134" customFormat="1" ht="60" x14ac:dyDescent="0.15">
      <c r="A445" s="94" t="s">
        <v>1999</v>
      </c>
      <c r="B445" s="94" t="s">
        <v>1731</v>
      </c>
      <c r="C445" s="92" t="s">
        <v>418</v>
      </c>
      <c r="D445" s="4" t="s">
        <v>32</v>
      </c>
      <c r="E445" s="4" t="s">
        <v>1171</v>
      </c>
      <c r="F445" s="4">
        <v>28861915</v>
      </c>
      <c r="G445" s="53"/>
      <c r="H445" s="53"/>
      <c r="I445" s="50">
        <v>4</v>
      </c>
      <c r="J445" s="38">
        <v>4</v>
      </c>
      <c r="K445" s="50">
        <v>4</v>
      </c>
      <c r="L445" s="38">
        <v>4</v>
      </c>
      <c r="M445" s="50">
        <v>5</v>
      </c>
      <c r="N445" s="38">
        <v>2</v>
      </c>
      <c r="O445" s="50">
        <v>4</v>
      </c>
      <c r="P445" s="38">
        <v>1</v>
      </c>
      <c r="Q445" s="14">
        <f t="shared" si="56"/>
        <v>17</v>
      </c>
      <c r="R445" s="12">
        <f t="shared" si="57"/>
        <v>11</v>
      </c>
      <c r="S445" s="126">
        <f t="shared" si="50"/>
        <v>14</v>
      </c>
      <c r="T445" s="114">
        <f t="shared" si="51"/>
        <v>6</v>
      </c>
      <c r="U445" s="15"/>
      <c r="V445" s="15" t="str">
        <f t="shared" si="52"/>
        <v/>
      </c>
      <c r="W445" s="15" t="str">
        <f t="shared" si="53"/>
        <v/>
      </c>
      <c r="X445" s="15" t="str">
        <f t="shared" si="54"/>
        <v/>
      </c>
      <c r="Y445" s="15">
        <f t="shared" si="55"/>
        <v>14</v>
      </c>
    </row>
    <row r="446" spans="1:25" s="134" customFormat="1" ht="75" x14ac:dyDescent="0.15">
      <c r="A446" s="92" t="s">
        <v>583</v>
      </c>
      <c r="B446" s="92" t="s">
        <v>584</v>
      </c>
      <c r="C446" s="92" t="s">
        <v>585</v>
      </c>
      <c r="D446" s="4" t="s">
        <v>22</v>
      </c>
      <c r="E446" s="4" t="s">
        <v>64</v>
      </c>
      <c r="F446" s="4">
        <v>28451440</v>
      </c>
      <c r="G446" s="53"/>
      <c r="H446" s="53"/>
      <c r="I446" s="50">
        <v>3</v>
      </c>
      <c r="J446" s="38">
        <v>4</v>
      </c>
      <c r="K446" s="50">
        <v>4</v>
      </c>
      <c r="L446" s="38">
        <v>4</v>
      </c>
      <c r="M446" s="50">
        <v>3</v>
      </c>
      <c r="N446" s="38">
        <v>4</v>
      </c>
      <c r="O446" s="50">
        <v>5</v>
      </c>
      <c r="P446" s="38">
        <v>2</v>
      </c>
      <c r="Q446" s="14">
        <f t="shared" si="56"/>
        <v>15</v>
      </c>
      <c r="R446" s="12">
        <f t="shared" si="57"/>
        <v>14</v>
      </c>
      <c r="S446" s="126">
        <f t="shared" si="50"/>
        <v>14.5</v>
      </c>
      <c r="T446" s="114">
        <f t="shared" si="51"/>
        <v>1</v>
      </c>
      <c r="U446" s="15"/>
      <c r="V446" s="15" t="str">
        <f t="shared" si="52"/>
        <v/>
      </c>
      <c r="W446" s="15" t="str">
        <f t="shared" si="53"/>
        <v/>
      </c>
      <c r="X446" s="15" t="str">
        <f t="shared" si="54"/>
        <v/>
      </c>
      <c r="Y446" s="15">
        <f t="shared" si="55"/>
        <v>14.5</v>
      </c>
    </row>
    <row r="447" spans="1:25" s="134" customFormat="1" ht="75" x14ac:dyDescent="0.15">
      <c r="A447" s="92" t="s">
        <v>955</v>
      </c>
      <c r="B447" s="92" t="s">
        <v>2000</v>
      </c>
      <c r="C447" s="92" t="s">
        <v>692</v>
      </c>
      <c r="D447" s="4" t="s">
        <v>30</v>
      </c>
      <c r="E447" s="4" t="s">
        <v>64</v>
      </c>
      <c r="F447" s="4">
        <v>28826588</v>
      </c>
      <c r="G447" s="40"/>
      <c r="H447" s="40"/>
      <c r="I447" s="14">
        <v>4</v>
      </c>
      <c r="J447" s="38">
        <v>4</v>
      </c>
      <c r="K447" s="14">
        <v>4</v>
      </c>
      <c r="L447" s="38">
        <v>4</v>
      </c>
      <c r="M447" s="14">
        <v>5</v>
      </c>
      <c r="N447" s="38">
        <v>5</v>
      </c>
      <c r="O447" s="14">
        <v>4</v>
      </c>
      <c r="P447" s="38">
        <v>5</v>
      </c>
      <c r="Q447" s="14">
        <f t="shared" si="56"/>
        <v>17</v>
      </c>
      <c r="R447" s="12">
        <f t="shared" si="57"/>
        <v>18</v>
      </c>
      <c r="S447" s="126">
        <f t="shared" si="50"/>
        <v>17.5</v>
      </c>
      <c r="T447" s="114">
        <f t="shared" si="51"/>
        <v>1</v>
      </c>
      <c r="U447" s="15"/>
      <c r="V447" s="15" t="str">
        <f t="shared" si="52"/>
        <v/>
      </c>
      <c r="W447" s="15" t="str">
        <f t="shared" si="53"/>
        <v/>
      </c>
      <c r="X447" s="15" t="str">
        <f t="shared" si="54"/>
        <v/>
      </c>
      <c r="Y447" s="15">
        <f t="shared" si="55"/>
        <v>17.5</v>
      </c>
    </row>
    <row r="448" spans="1:25" s="134" customFormat="1" ht="90" x14ac:dyDescent="0.15">
      <c r="A448" s="92" t="s">
        <v>955</v>
      </c>
      <c r="B448" s="92" t="s">
        <v>956</v>
      </c>
      <c r="C448" s="99" t="s">
        <v>1142</v>
      </c>
      <c r="D448" s="4" t="s">
        <v>30</v>
      </c>
      <c r="E448" s="4" t="s">
        <v>64</v>
      </c>
      <c r="F448" s="41">
        <v>28691935</v>
      </c>
      <c r="G448" s="53"/>
      <c r="H448" s="53"/>
      <c r="I448" s="50">
        <v>4</v>
      </c>
      <c r="J448" s="38">
        <v>4</v>
      </c>
      <c r="K448" s="50">
        <v>4</v>
      </c>
      <c r="L448" s="38">
        <v>4</v>
      </c>
      <c r="M448" s="50">
        <v>4</v>
      </c>
      <c r="N448" s="38">
        <v>5</v>
      </c>
      <c r="O448" s="50">
        <v>4</v>
      </c>
      <c r="P448" s="38">
        <v>5</v>
      </c>
      <c r="Q448" s="14">
        <f t="shared" si="56"/>
        <v>16</v>
      </c>
      <c r="R448" s="12">
        <f t="shared" si="57"/>
        <v>18</v>
      </c>
      <c r="S448" s="126">
        <f t="shared" si="50"/>
        <v>17</v>
      </c>
      <c r="T448" s="114">
        <f t="shared" si="51"/>
        <v>2</v>
      </c>
      <c r="U448" s="15"/>
      <c r="V448" s="15" t="str">
        <f t="shared" si="52"/>
        <v/>
      </c>
      <c r="W448" s="15" t="str">
        <f t="shared" si="53"/>
        <v/>
      </c>
      <c r="X448" s="15" t="str">
        <f t="shared" si="54"/>
        <v/>
      </c>
      <c r="Y448" s="15">
        <f t="shared" si="55"/>
        <v>17</v>
      </c>
    </row>
    <row r="449" spans="1:25" s="134" customFormat="1" ht="60" x14ac:dyDescent="0.15">
      <c r="A449" s="92" t="s">
        <v>955</v>
      </c>
      <c r="B449" s="92" t="s">
        <v>1332</v>
      </c>
      <c r="C449" s="92" t="s">
        <v>314</v>
      </c>
      <c r="D449" s="4" t="s">
        <v>30</v>
      </c>
      <c r="E449" s="4" t="s">
        <v>64</v>
      </c>
      <c r="F449" s="4">
        <v>29089025</v>
      </c>
      <c r="G449" s="53"/>
      <c r="H449" s="53"/>
      <c r="I449" s="50">
        <v>4</v>
      </c>
      <c r="J449" s="38">
        <v>4</v>
      </c>
      <c r="K449" s="50">
        <v>4</v>
      </c>
      <c r="L449" s="38">
        <v>4</v>
      </c>
      <c r="M449" s="50">
        <v>3</v>
      </c>
      <c r="N449" s="38">
        <v>3</v>
      </c>
      <c r="O449" s="50">
        <v>5</v>
      </c>
      <c r="P449" s="38">
        <v>3</v>
      </c>
      <c r="Q449" s="14">
        <f t="shared" si="56"/>
        <v>16</v>
      </c>
      <c r="R449" s="12">
        <f t="shared" si="57"/>
        <v>14</v>
      </c>
      <c r="S449" s="126">
        <f t="shared" si="50"/>
        <v>15</v>
      </c>
      <c r="T449" s="114">
        <f t="shared" si="51"/>
        <v>2</v>
      </c>
      <c r="U449" s="15"/>
      <c r="V449" s="15" t="str">
        <f t="shared" si="52"/>
        <v/>
      </c>
      <c r="W449" s="15" t="str">
        <f t="shared" si="53"/>
        <v/>
      </c>
      <c r="X449" s="15" t="str">
        <f t="shared" si="54"/>
        <v/>
      </c>
      <c r="Y449" s="15">
        <f t="shared" si="55"/>
        <v>15</v>
      </c>
    </row>
    <row r="450" spans="1:25" s="134" customFormat="1" ht="60" x14ac:dyDescent="0.15">
      <c r="A450" s="92" t="s">
        <v>2001</v>
      </c>
      <c r="B450" s="92" t="s">
        <v>1828</v>
      </c>
      <c r="C450" s="92" t="s">
        <v>517</v>
      </c>
      <c r="D450" s="4" t="s">
        <v>32</v>
      </c>
      <c r="E450" s="4" t="s">
        <v>1171</v>
      </c>
      <c r="F450" s="4">
        <v>29119578</v>
      </c>
      <c r="G450" s="53"/>
      <c r="H450" s="53"/>
      <c r="I450" s="50">
        <v>3</v>
      </c>
      <c r="J450" s="38">
        <v>3</v>
      </c>
      <c r="K450" s="50">
        <v>3</v>
      </c>
      <c r="L450" s="38">
        <v>4</v>
      </c>
      <c r="M450" s="50">
        <v>4</v>
      </c>
      <c r="N450" s="38">
        <v>1</v>
      </c>
      <c r="O450" s="50">
        <v>4</v>
      </c>
      <c r="P450" s="38">
        <v>1</v>
      </c>
      <c r="Q450" s="14">
        <f t="shared" si="56"/>
        <v>14</v>
      </c>
      <c r="R450" s="12">
        <f t="shared" si="57"/>
        <v>9</v>
      </c>
      <c r="S450" s="126">
        <f t="shared" si="50"/>
        <v>11.5</v>
      </c>
      <c r="T450" s="114">
        <f t="shared" si="51"/>
        <v>5</v>
      </c>
      <c r="U450" s="38"/>
      <c r="V450" s="15" t="str">
        <f t="shared" si="52"/>
        <v/>
      </c>
      <c r="W450" s="15" t="str">
        <f t="shared" si="53"/>
        <v/>
      </c>
      <c r="X450" s="15" t="str">
        <f t="shared" si="54"/>
        <v/>
      </c>
      <c r="Y450" s="15">
        <f t="shared" si="55"/>
        <v>11.5</v>
      </c>
    </row>
    <row r="451" spans="1:25" s="134" customFormat="1" ht="60" x14ac:dyDescent="0.15">
      <c r="A451" s="92" t="s">
        <v>647</v>
      </c>
      <c r="B451" s="92" t="s">
        <v>648</v>
      </c>
      <c r="C451" s="92" t="s">
        <v>649</v>
      </c>
      <c r="D451" s="4" t="s">
        <v>30</v>
      </c>
      <c r="E451" s="4" t="s">
        <v>23</v>
      </c>
      <c r="F451" s="4">
        <v>28203271</v>
      </c>
      <c r="G451" s="50">
        <v>4</v>
      </c>
      <c r="H451" s="38">
        <v>5</v>
      </c>
      <c r="I451" s="50">
        <v>2</v>
      </c>
      <c r="J451" s="38">
        <v>2</v>
      </c>
      <c r="K451" s="53"/>
      <c r="L451" s="53"/>
      <c r="M451" s="50">
        <v>2</v>
      </c>
      <c r="N451" s="38">
        <v>5</v>
      </c>
      <c r="O451" s="50">
        <v>1</v>
      </c>
      <c r="P451" s="38">
        <v>4</v>
      </c>
      <c r="Q451" s="14">
        <f t="shared" si="56"/>
        <v>9</v>
      </c>
      <c r="R451" s="12">
        <f t="shared" si="57"/>
        <v>16</v>
      </c>
      <c r="S451" s="126">
        <f t="shared" ref="S451:S514" si="58">AVERAGE(Q451,R451)</f>
        <v>12.5</v>
      </c>
      <c r="T451" s="114">
        <f t="shared" ref="T451:T514" si="59">ABS(Q451-R451)</f>
        <v>7</v>
      </c>
      <c r="U451" s="15">
        <v>18</v>
      </c>
      <c r="V451" s="15">
        <f t="shared" ref="V451:V514" si="60">IF(U451="","",ABS(U451-Q451))</f>
        <v>9</v>
      </c>
      <c r="W451" s="15">
        <f t="shared" ref="W451:W514" si="61">IF(U451="","",ABS(U451-R451))</f>
        <v>2</v>
      </c>
      <c r="X451" s="15">
        <f t="shared" ref="X451:X514" si="62">IF(AND(ISNUMBER(V451),ISNUMBER(W451)),IF(V451&lt;=W451,Q451,R451),"")</f>
        <v>16</v>
      </c>
      <c r="Y451" s="15">
        <f t="shared" ref="Y451:Y514" si="63">IF(U451="",S451,AVERAGE(X451,U451))</f>
        <v>17</v>
      </c>
    </row>
    <row r="452" spans="1:25" s="134" customFormat="1" ht="45" x14ac:dyDescent="0.15">
      <c r="A452" s="92" t="s">
        <v>957</v>
      </c>
      <c r="B452" s="92" t="s">
        <v>958</v>
      </c>
      <c r="C452" s="92" t="s">
        <v>234</v>
      </c>
      <c r="D452" s="4" t="s">
        <v>30</v>
      </c>
      <c r="E452" s="4" t="s">
        <v>64</v>
      </c>
      <c r="F452" s="41">
        <v>29255557</v>
      </c>
      <c r="G452" s="53"/>
      <c r="H452" s="53"/>
      <c r="I452" s="50">
        <v>3</v>
      </c>
      <c r="J452" s="38">
        <v>3</v>
      </c>
      <c r="K452" s="50">
        <v>4</v>
      </c>
      <c r="L452" s="38">
        <v>4</v>
      </c>
      <c r="M452" s="50">
        <v>5</v>
      </c>
      <c r="N452" s="38">
        <v>5</v>
      </c>
      <c r="O452" s="50">
        <v>5</v>
      </c>
      <c r="P452" s="38">
        <v>4</v>
      </c>
      <c r="Q452" s="14">
        <f t="shared" si="56"/>
        <v>17</v>
      </c>
      <c r="R452" s="12">
        <f t="shared" si="57"/>
        <v>16</v>
      </c>
      <c r="S452" s="126">
        <f t="shared" si="58"/>
        <v>16.5</v>
      </c>
      <c r="T452" s="114">
        <f t="shared" si="59"/>
        <v>1</v>
      </c>
      <c r="U452" s="15"/>
      <c r="V452" s="15" t="str">
        <f t="shared" si="60"/>
        <v/>
      </c>
      <c r="W452" s="15" t="str">
        <f t="shared" si="61"/>
        <v/>
      </c>
      <c r="X452" s="15" t="str">
        <f t="shared" si="62"/>
        <v/>
      </c>
      <c r="Y452" s="15">
        <f t="shared" si="63"/>
        <v>16.5</v>
      </c>
    </row>
    <row r="453" spans="1:25" s="134" customFormat="1" ht="75" x14ac:dyDescent="0.15">
      <c r="A453" s="92" t="s">
        <v>288</v>
      </c>
      <c r="B453" s="92" t="s">
        <v>2002</v>
      </c>
      <c r="C453" s="92" t="s">
        <v>289</v>
      </c>
      <c r="D453" s="4" t="s">
        <v>30</v>
      </c>
      <c r="E453" s="4" t="s">
        <v>64</v>
      </c>
      <c r="F453" s="4">
        <v>28526638</v>
      </c>
      <c r="G453" s="40"/>
      <c r="H453" s="40"/>
      <c r="I453" s="14">
        <v>4</v>
      </c>
      <c r="J453" s="75">
        <v>3</v>
      </c>
      <c r="K453" s="14">
        <v>0</v>
      </c>
      <c r="L453" s="12">
        <v>2</v>
      </c>
      <c r="M453" s="14">
        <v>3</v>
      </c>
      <c r="N453" s="12">
        <v>3</v>
      </c>
      <c r="O453" s="14">
        <v>1</v>
      </c>
      <c r="P453" s="12">
        <v>1</v>
      </c>
      <c r="Q453" s="14">
        <f t="shared" si="56"/>
        <v>8</v>
      </c>
      <c r="R453" s="12">
        <f t="shared" si="57"/>
        <v>9</v>
      </c>
      <c r="S453" s="126">
        <f t="shared" si="58"/>
        <v>8.5</v>
      </c>
      <c r="T453" s="114">
        <f t="shared" si="59"/>
        <v>1</v>
      </c>
      <c r="U453" s="15"/>
      <c r="V453" s="15" t="str">
        <f t="shared" si="60"/>
        <v/>
      </c>
      <c r="W453" s="15" t="str">
        <f t="shared" si="61"/>
        <v/>
      </c>
      <c r="X453" s="15" t="str">
        <f t="shared" si="62"/>
        <v/>
      </c>
      <c r="Y453" s="15">
        <f t="shared" si="63"/>
        <v>8.5</v>
      </c>
    </row>
    <row r="454" spans="1:25" s="134" customFormat="1" ht="45" x14ac:dyDescent="0.15">
      <c r="A454" s="95" t="s">
        <v>1023</v>
      </c>
      <c r="B454" s="95" t="s">
        <v>1024</v>
      </c>
      <c r="C454" s="95" t="s">
        <v>124</v>
      </c>
      <c r="D454" s="57" t="s">
        <v>30</v>
      </c>
      <c r="E454" s="57" t="s">
        <v>64</v>
      </c>
      <c r="F454" s="58">
        <v>29272998</v>
      </c>
      <c r="G454" s="53"/>
      <c r="H454" s="53"/>
      <c r="I454" s="157">
        <v>4</v>
      </c>
      <c r="J454" s="61">
        <v>3</v>
      </c>
      <c r="K454" s="157">
        <v>4</v>
      </c>
      <c r="L454" s="61">
        <v>4</v>
      </c>
      <c r="M454" s="157">
        <v>5</v>
      </c>
      <c r="N454" s="61">
        <v>5</v>
      </c>
      <c r="O454" s="157">
        <v>3</v>
      </c>
      <c r="P454" s="61">
        <v>1</v>
      </c>
      <c r="Q454" s="14">
        <f t="shared" si="56"/>
        <v>16</v>
      </c>
      <c r="R454" s="12">
        <f t="shared" si="57"/>
        <v>13</v>
      </c>
      <c r="S454" s="126">
        <f t="shared" si="58"/>
        <v>14.5</v>
      </c>
      <c r="T454" s="114">
        <f t="shared" si="59"/>
        <v>3</v>
      </c>
      <c r="U454" s="38"/>
      <c r="V454" s="15" t="str">
        <f t="shared" si="60"/>
        <v/>
      </c>
      <c r="W454" s="15" t="str">
        <f t="shared" si="61"/>
        <v/>
      </c>
      <c r="X454" s="15" t="str">
        <f t="shared" si="62"/>
        <v/>
      </c>
      <c r="Y454" s="15">
        <f t="shared" si="63"/>
        <v>14.5</v>
      </c>
    </row>
    <row r="455" spans="1:25" s="134" customFormat="1" ht="45" x14ac:dyDescent="0.15">
      <c r="A455" s="92" t="s">
        <v>1289</v>
      </c>
      <c r="B455" s="92" t="s">
        <v>1290</v>
      </c>
      <c r="C455" s="92" t="s">
        <v>1291</v>
      </c>
      <c r="D455" s="4" t="s">
        <v>22</v>
      </c>
      <c r="E455" s="4" t="s">
        <v>23</v>
      </c>
      <c r="F455" s="4">
        <v>28941503</v>
      </c>
      <c r="G455" s="50">
        <v>5</v>
      </c>
      <c r="H455" s="38">
        <v>5</v>
      </c>
      <c r="I455" s="50">
        <v>1</v>
      </c>
      <c r="J455" s="38">
        <v>0</v>
      </c>
      <c r="K455" s="53"/>
      <c r="L455" s="53"/>
      <c r="M455" s="50">
        <v>4</v>
      </c>
      <c r="N455" s="38">
        <v>2</v>
      </c>
      <c r="O455" s="50">
        <v>2</v>
      </c>
      <c r="P455" s="38">
        <v>1</v>
      </c>
      <c r="Q455" s="14">
        <f t="shared" si="56"/>
        <v>12</v>
      </c>
      <c r="R455" s="12">
        <f t="shared" si="57"/>
        <v>8</v>
      </c>
      <c r="S455" s="126">
        <f t="shared" si="58"/>
        <v>10</v>
      </c>
      <c r="T455" s="114">
        <f t="shared" si="59"/>
        <v>4</v>
      </c>
      <c r="U455" s="15"/>
      <c r="V455" s="15" t="str">
        <f t="shared" si="60"/>
        <v/>
      </c>
      <c r="W455" s="15" t="str">
        <f t="shared" si="61"/>
        <v/>
      </c>
      <c r="X455" s="15" t="str">
        <f t="shared" si="62"/>
        <v/>
      </c>
      <c r="Y455" s="15">
        <f t="shared" si="63"/>
        <v>10</v>
      </c>
    </row>
    <row r="456" spans="1:25" s="134" customFormat="1" ht="45" x14ac:dyDescent="0.15">
      <c r="A456" s="92" t="s">
        <v>1888</v>
      </c>
      <c r="B456" s="92" t="s">
        <v>1887</v>
      </c>
      <c r="C456" s="92" t="s">
        <v>418</v>
      </c>
      <c r="D456" s="4" t="s">
        <v>32</v>
      </c>
      <c r="E456" s="4" t="s">
        <v>23</v>
      </c>
      <c r="F456" s="4">
        <v>29266523</v>
      </c>
      <c r="G456" s="50">
        <v>4</v>
      </c>
      <c r="H456" s="38">
        <v>5</v>
      </c>
      <c r="I456" s="50">
        <v>3</v>
      </c>
      <c r="J456" s="38">
        <v>2</v>
      </c>
      <c r="K456" s="53"/>
      <c r="L456" s="53"/>
      <c r="M456" s="50">
        <v>3</v>
      </c>
      <c r="N456" s="38">
        <v>4</v>
      </c>
      <c r="O456" s="50">
        <v>3</v>
      </c>
      <c r="P456" s="38">
        <v>1</v>
      </c>
      <c r="Q456" s="14">
        <f t="shared" si="56"/>
        <v>13</v>
      </c>
      <c r="R456" s="12">
        <f t="shared" si="57"/>
        <v>12</v>
      </c>
      <c r="S456" s="126">
        <f t="shared" si="58"/>
        <v>12.5</v>
      </c>
      <c r="T456" s="114">
        <f t="shared" si="59"/>
        <v>1</v>
      </c>
      <c r="U456" s="15"/>
      <c r="V456" s="15" t="str">
        <f t="shared" si="60"/>
        <v/>
      </c>
      <c r="W456" s="15" t="str">
        <f t="shared" si="61"/>
        <v/>
      </c>
      <c r="X456" s="15" t="str">
        <f t="shared" si="62"/>
        <v/>
      </c>
      <c r="Y456" s="15">
        <f t="shared" si="63"/>
        <v>12.5</v>
      </c>
    </row>
    <row r="457" spans="1:25" s="134" customFormat="1" ht="75" x14ac:dyDescent="0.15">
      <c r="A457" s="94" t="s">
        <v>374</v>
      </c>
      <c r="B457" s="94" t="s">
        <v>2003</v>
      </c>
      <c r="C457" s="92" t="s">
        <v>375</v>
      </c>
      <c r="D457" s="4" t="s">
        <v>30</v>
      </c>
      <c r="E457" s="4" t="s">
        <v>23</v>
      </c>
      <c r="F457" s="4">
        <v>28523062</v>
      </c>
      <c r="G457" s="14">
        <v>5</v>
      </c>
      <c r="H457" s="12">
        <v>4</v>
      </c>
      <c r="I457" s="14">
        <v>1</v>
      </c>
      <c r="J457" s="12">
        <v>0</v>
      </c>
      <c r="K457" s="40"/>
      <c r="L457" s="40"/>
      <c r="M457" s="14">
        <v>5</v>
      </c>
      <c r="N457" s="12">
        <v>5</v>
      </c>
      <c r="O457" s="14">
        <v>3</v>
      </c>
      <c r="P457" s="12">
        <v>3</v>
      </c>
      <c r="Q457" s="14">
        <f t="shared" si="56"/>
        <v>14</v>
      </c>
      <c r="R457" s="12">
        <f t="shared" si="57"/>
        <v>12</v>
      </c>
      <c r="S457" s="126">
        <f t="shared" si="58"/>
        <v>13</v>
      </c>
      <c r="T457" s="114">
        <f t="shared" si="59"/>
        <v>2</v>
      </c>
      <c r="U457" s="15"/>
      <c r="V457" s="15" t="str">
        <f t="shared" si="60"/>
        <v/>
      </c>
      <c r="W457" s="15" t="str">
        <f t="shared" si="61"/>
        <v/>
      </c>
      <c r="X457" s="15" t="str">
        <f t="shared" si="62"/>
        <v/>
      </c>
      <c r="Y457" s="15">
        <f t="shared" si="63"/>
        <v>13</v>
      </c>
    </row>
    <row r="458" spans="1:25" s="134" customFormat="1" ht="30" x14ac:dyDescent="0.15">
      <c r="A458" s="97" t="s">
        <v>1083</v>
      </c>
      <c r="B458" s="97" t="s">
        <v>1084</v>
      </c>
      <c r="C458" s="97" t="s">
        <v>477</v>
      </c>
      <c r="D458" s="68" t="s">
        <v>22</v>
      </c>
      <c r="E458" s="68" t="s">
        <v>23</v>
      </c>
      <c r="F458" s="68">
        <v>29057549</v>
      </c>
      <c r="G458" s="160">
        <v>5</v>
      </c>
      <c r="H458" s="70">
        <v>5</v>
      </c>
      <c r="I458" s="165">
        <v>2</v>
      </c>
      <c r="J458" s="70">
        <v>2</v>
      </c>
      <c r="K458" s="53"/>
      <c r="L458" s="53"/>
      <c r="M458" s="160">
        <v>5</v>
      </c>
      <c r="N458" s="70">
        <v>5</v>
      </c>
      <c r="O458" s="160">
        <v>3</v>
      </c>
      <c r="P458" s="70">
        <v>3</v>
      </c>
      <c r="Q458" s="14">
        <f t="shared" si="56"/>
        <v>15</v>
      </c>
      <c r="R458" s="12">
        <f t="shared" si="57"/>
        <v>15</v>
      </c>
      <c r="S458" s="126">
        <f t="shared" si="58"/>
        <v>15</v>
      </c>
      <c r="T458" s="114">
        <f t="shared" si="59"/>
        <v>0</v>
      </c>
      <c r="U458" s="15"/>
      <c r="V458" s="15" t="str">
        <f t="shared" si="60"/>
        <v/>
      </c>
      <c r="W458" s="15" t="str">
        <f t="shared" si="61"/>
        <v/>
      </c>
      <c r="X458" s="15" t="str">
        <f t="shared" si="62"/>
        <v/>
      </c>
      <c r="Y458" s="15">
        <f t="shared" si="63"/>
        <v>15</v>
      </c>
    </row>
    <row r="459" spans="1:25" s="134" customFormat="1" ht="90" x14ac:dyDescent="0.15">
      <c r="A459" s="92" t="s">
        <v>290</v>
      </c>
      <c r="B459" s="92" t="s">
        <v>2004</v>
      </c>
      <c r="C459" s="92" t="s">
        <v>291</v>
      </c>
      <c r="D459" s="4" t="s">
        <v>30</v>
      </c>
      <c r="E459" s="4" t="s">
        <v>64</v>
      </c>
      <c r="F459" s="4">
        <v>28658379</v>
      </c>
      <c r="G459" s="40"/>
      <c r="H459" s="40"/>
      <c r="I459" s="14">
        <v>4</v>
      </c>
      <c r="J459" s="12">
        <v>3</v>
      </c>
      <c r="K459" s="14">
        <v>3</v>
      </c>
      <c r="L459" s="12">
        <v>4</v>
      </c>
      <c r="M459" s="14">
        <v>3</v>
      </c>
      <c r="N459" s="12">
        <v>3</v>
      </c>
      <c r="O459" s="14">
        <v>1</v>
      </c>
      <c r="P459" s="12">
        <v>4</v>
      </c>
      <c r="Q459" s="14">
        <f t="shared" si="56"/>
        <v>11</v>
      </c>
      <c r="R459" s="12">
        <f t="shared" si="57"/>
        <v>14</v>
      </c>
      <c r="S459" s="126">
        <f t="shared" si="58"/>
        <v>12.5</v>
      </c>
      <c r="T459" s="114">
        <f t="shared" si="59"/>
        <v>3</v>
      </c>
      <c r="U459" s="15"/>
      <c r="V459" s="15" t="str">
        <f t="shared" si="60"/>
        <v/>
      </c>
      <c r="W459" s="15" t="str">
        <f t="shared" si="61"/>
        <v/>
      </c>
      <c r="X459" s="15" t="str">
        <f t="shared" si="62"/>
        <v/>
      </c>
      <c r="Y459" s="15">
        <f t="shared" si="63"/>
        <v>12.5</v>
      </c>
    </row>
    <row r="460" spans="1:25" s="134" customFormat="1" ht="45" x14ac:dyDescent="0.15">
      <c r="A460" s="92" t="s">
        <v>849</v>
      </c>
      <c r="B460" s="92" t="s">
        <v>850</v>
      </c>
      <c r="C460" s="92" t="s">
        <v>851</v>
      </c>
      <c r="D460" s="4" t="s">
        <v>22</v>
      </c>
      <c r="E460" s="4" t="s">
        <v>23</v>
      </c>
      <c r="F460" s="4">
        <v>29027495</v>
      </c>
      <c r="G460" s="50">
        <v>5</v>
      </c>
      <c r="H460" s="38">
        <v>5</v>
      </c>
      <c r="I460" s="104">
        <v>2</v>
      </c>
      <c r="J460" s="38">
        <v>1</v>
      </c>
      <c r="K460" s="53"/>
      <c r="L460" s="53"/>
      <c r="M460" s="50">
        <v>5</v>
      </c>
      <c r="N460" s="38">
        <v>5</v>
      </c>
      <c r="O460" s="50">
        <v>3</v>
      </c>
      <c r="P460" s="38">
        <v>5</v>
      </c>
      <c r="Q460" s="14">
        <f t="shared" si="56"/>
        <v>15</v>
      </c>
      <c r="R460" s="12">
        <f t="shared" si="57"/>
        <v>16</v>
      </c>
      <c r="S460" s="126">
        <f t="shared" si="58"/>
        <v>15.5</v>
      </c>
      <c r="T460" s="114">
        <f t="shared" si="59"/>
        <v>1</v>
      </c>
      <c r="U460" s="15"/>
      <c r="V460" s="15" t="str">
        <f t="shared" si="60"/>
        <v/>
      </c>
      <c r="W460" s="15" t="str">
        <f t="shared" si="61"/>
        <v/>
      </c>
      <c r="X460" s="15" t="str">
        <f t="shared" si="62"/>
        <v/>
      </c>
      <c r="Y460" s="15">
        <f t="shared" si="63"/>
        <v>15.5</v>
      </c>
    </row>
    <row r="461" spans="1:25" s="134" customFormat="1" ht="60" x14ac:dyDescent="0.15">
      <c r="A461" s="92" t="s">
        <v>715</v>
      </c>
      <c r="B461" s="92" t="s">
        <v>716</v>
      </c>
      <c r="C461" s="92" t="s">
        <v>537</v>
      </c>
      <c r="D461" s="4" t="s">
        <v>30</v>
      </c>
      <c r="E461" s="4" t="s">
        <v>64</v>
      </c>
      <c r="F461" s="4">
        <v>28855775</v>
      </c>
      <c r="G461" s="53"/>
      <c r="H461" s="53"/>
      <c r="I461" s="50">
        <v>2</v>
      </c>
      <c r="J461" s="38">
        <v>3</v>
      </c>
      <c r="K461" s="50">
        <v>4</v>
      </c>
      <c r="L461" s="38">
        <v>4</v>
      </c>
      <c r="M461" s="50">
        <v>3</v>
      </c>
      <c r="N461" s="38">
        <v>3</v>
      </c>
      <c r="O461" s="50">
        <v>3</v>
      </c>
      <c r="P461" s="38">
        <v>3</v>
      </c>
      <c r="Q461" s="14">
        <f t="shared" ref="Q461:Q524" si="64">G461+I461+K461+M461+O461</f>
        <v>12</v>
      </c>
      <c r="R461" s="12">
        <f t="shared" ref="R461:R524" si="65">H461+J461+L461+N461+P461</f>
        <v>13</v>
      </c>
      <c r="S461" s="126">
        <f t="shared" si="58"/>
        <v>12.5</v>
      </c>
      <c r="T461" s="114">
        <f t="shared" si="59"/>
        <v>1</v>
      </c>
      <c r="U461" s="15"/>
      <c r="V461" s="15" t="str">
        <f t="shared" si="60"/>
        <v/>
      </c>
      <c r="W461" s="15" t="str">
        <f t="shared" si="61"/>
        <v/>
      </c>
      <c r="X461" s="15" t="str">
        <f t="shared" si="62"/>
        <v/>
      </c>
      <c r="Y461" s="15">
        <f t="shared" si="63"/>
        <v>12.5</v>
      </c>
    </row>
    <row r="462" spans="1:25" s="134" customFormat="1" ht="75" x14ac:dyDescent="0.15">
      <c r="A462" s="92" t="s">
        <v>959</v>
      </c>
      <c r="B462" s="92" t="s">
        <v>960</v>
      </c>
      <c r="C462" s="92" t="s">
        <v>1913</v>
      </c>
      <c r="D462" s="4" t="s">
        <v>30</v>
      </c>
      <c r="E462" s="4" t="s">
        <v>64</v>
      </c>
      <c r="F462" s="41">
        <v>28728061</v>
      </c>
      <c r="G462" s="53"/>
      <c r="H462" s="53"/>
      <c r="I462" s="50">
        <v>3</v>
      </c>
      <c r="J462" s="38">
        <v>3</v>
      </c>
      <c r="K462" s="50">
        <v>4</v>
      </c>
      <c r="L462" s="38">
        <v>4</v>
      </c>
      <c r="M462" s="50">
        <v>4</v>
      </c>
      <c r="N462" s="38">
        <v>3</v>
      </c>
      <c r="O462" s="50">
        <v>4</v>
      </c>
      <c r="P462" s="38">
        <v>5</v>
      </c>
      <c r="Q462" s="14">
        <f t="shared" si="64"/>
        <v>15</v>
      </c>
      <c r="R462" s="12">
        <f t="shared" si="65"/>
        <v>15</v>
      </c>
      <c r="S462" s="126">
        <f t="shared" si="58"/>
        <v>15</v>
      </c>
      <c r="T462" s="114">
        <f t="shared" si="59"/>
        <v>0</v>
      </c>
      <c r="U462" s="38"/>
      <c r="V462" s="15" t="str">
        <f t="shared" si="60"/>
        <v/>
      </c>
      <c r="W462" s="15" t="str">
        <f t="shared" si="61"/>
        <v/>
      </c>
      <c r="X462" s="15" t="str">
        <f t="shared" si="62"/>
        <v/>
      </c>
      <c r="Y462" s="15">
        <f t="shared" si="63"/>
        <v>15</v>
      </c>
    </row>
    <row r="463" spans="1:25" s="134" customFormat="1" ht="75" x14ac:dyDescent="0.15">
      <c r="A463" s="94" t="s">
        <v>1796</v>
      </c>
      <c r="B463" s="94" t="s">
        <v>1797</v>
      </c>
      <c r="C463" s="94" t="s">
        <v>1025</v>
      </c>
      <c r="D463" s="12" t="s">
        <v>30</v>
      </c>
      <c r="E463" s="12" t="s">
        <v>64</v>
      </c>
      <c r="F463" s="12">
        <v>29051456</v>
      </c>
      <c r="G463" s="53"/>
      <c r="H463" s="53"/>
      <c r="I463" s="159">
        <v>2</v>
      </c>
      <c r="J463" s="12">
        <v>4</v>
      </c>
      <c r="K463" s="159">
        <v>4</v>
      </c>
      <c r="L463" s="12">
        <v>4</v>
      </c>
      <c r="M463" s="159">
        <v>2</v>
      </c>
      <c r="N463" s="12">
        <v>4</v>
      </c>
      <c r="O463" s="159">
        <v>1</v>
      </c>
      <c r="P463" s="12">
        <v>1</v>
      </c>
      <c r="Q463" s="14">
        <f t="shared" si="64"/>
        <v>9</v>
      </c>
      <c r="R463" s="12">
        <f t="shared" si="65"/>
        <v>13</v>
      </c>
      <c r="S463" s="126">
        <f t="shared" si="58"/>
        <v>11</v>
      </c>
      <c r="T463" s="114">
        <f t="shared" si="59"/>
        <v>4</v>
      </c>
      <c r="U463" s="15"/>
      <c r="V463" s="15" t="str">
        <f t="shared" si="60"/>
        <v/>
      </c>
      <c r="W463" s="15" t="str">
        <f t="shared" si="61"/>
        <v/>
      </c>
      <c r="X463" s="15" t="str">
        <f t="shared" si="62"/>
        <v/>
      </c>
      <c r="Y463" s="15">
        <f t="shared" si="63"/>
        <v>11</v>
      </c>
    </row>
    <row r="464" spans="1:25" s="134" customFormat="1" ht="60" x14ac:dyDescent="0.15">
      <c r="A464" s="92" t="s">
        <v>376</v>
      </c>
      <c r="B464" s="92" t="s">
        <v>1624</v>
      </c>
      <c r="C464" s="92" t="s">
        <v>332</v>
      </c>
      <c r="D464" s="4" t="s">
        <v>30</v>
      </c>
      <c r="E464" s="4" t="s">
        <v>23</v>
      </c>
      <c r="F464" s="4">
        <v>28597859</v>
      </c>
      <c r="G464" s="14">
        <v>3</v>
      </c>
      <c r="H464" s="12">
        <v>3</v>
      </c>
      <c r="I464" s="14">
        <v>0</v>
      </c>
      <c r="J464" s="12">
        <v>0</v>
      </c>
      <c r="K464" s="40"/>
      <c r="L464" s="40"/>
      <c r="M464" s="14">
        <v>2</v>
      </c>
      <c r="N464" s="12">
        <v>3</v>
      </c>
      <c r="O464" s="14">
        <v>5</v>
      </c>
      <c r="P464" s="12">
        <v>0</v>
      </c>
      <c r="Q464" s="14">
        <f t="shared" si="64"/>
        <v>10</v>
      </c>
      <c r="R464" s="12">
        <f t="shared" si="65"/>
        <v>6</v>
      </c>
      <c r="S464" s="126">
        <f t="shared" si="58"/>
        <v>8</v>
      </c>
      <c r="T464" s="114">
        <f t="shared" si="59"/>
        <v>4</v>
      </c>
      <c r="U464" s="4"/>
      <c r="V464" s="15" t="str">
        <f t="shared" si="60"/>
        <v/>
      </c>
      <c r="W464" s="15" t="str">
        <f t="shared" si="61"/>
        <v/>
      </c>
      <c r="X464" s="15" t="str">
        <f t="shared" si="62"/>
        <v/>
      </c>
      <c r="Y464" s="15">
        <f t="shared" si="63"/>
        <v>8</v>
      </c>
    </row>
    <row r="465" spans="1:25" s="134" customFormat="1" ht="75" x14ac:dyDescent="0.15">
      <c r="A465" s="99" t="s">
        <v>1326</v>
      </c>
      <c r="B465" s="99" t="s">
        <v>1327</v>
      </c>
      <c r="C465" s="99" t="s">
        <v>1450</v>
      </c>
      <c r="D465" s="4" t="s">
        <v>32</v>
      </c>
      <c r="E465" s="4" t="s">
        <v>64</v>
      </c>
      <c r="F465" s="4"/>
      <c r="G465" s="53"/>
      <c r="H465" s="53"/>
      <c r="I465" s="50">
        <v>3</v>
      </c>
      <c r="J465" s="38">
        <v>4</v>
      </c>
      <c r="K465" s="50">
        <v>3</v>
      </c>
      <c r="L465" s="38">
        <v>3</v>
      </c>
      <c r="M465" s="50">
        <v>3</v>
      </c>
      <c r="N465" s="38">
        <v>2</v>
      </c>
      <c r="O465" s="50">
        <v>5</v>
      </c>
      <c r="P465" s="38">
        <v>3</v>
      </c>
      <c r="Q465" s="14">
        <f t="shared" si="64"/>
        <v>14</v>
      </c>
      <c r="R465" s="12">
        <f t="shared" si="65"/>
        <v>12</v>
      </c>
      <c r="S465" s="126">
        <f t="shared" si="58"/>
        <v>13</v>
      </c>
      <c r="T465" s="114">
        <f t="shared" si="59"/>
        <v>2</v>
      </c>
      <c r="U465" s="15"/>
      <c r="V465" s="15" t="str">
        <f t="shared" si="60"/>
        <v/>
      </c>
      <c r="W465" s="15" t="str">
        <f t="shared" si="61"/>
        <v/>
      </c>
      <c r="X465" s="15" t="str">
        <f t="shared" si="62"/>
        <v/>
      </c>
      <c r="Y465" s="15">
        <f t="shared" si="63"/>
        <v>13</v>
      </c>
    </row>
    <row r="466" spans="1:25" s="134" customFormat="1" ht="75" x14ac:dyDescent="0.15">
      <c r="A466" s="92" t="s">
        <v>377</v>
      </c>
      <c r="B466" s="92" t="s">
        <v>1634</v>
      </c>
      <c r="C466" s="92" t="s">
        <v>95</v>
      </c>
      <c r="D466" s="4" t="s">
        <v>30</v>
      </c>
      <c r="E466" s="4" t="s">
        <v>23</v>
      </c>
      <c r="F466" s="4">
        <v>28609439</v>
      </c>
      <c r="G466" s="14">
        <v>5</v>
      </c>
      <c r="H466" s="12">
        <v>5</v>
      </c>
      <c r="I466" s="14">
        <v>5</v>
      </c>
      <c r="J466" s="12">
        <v>5</v>
      </c>
      <c r="K466" s="40"/>
      <c r="L466" s="40"/>
      <c r="M466" s="14">
        <v>5</v>
      </c>
      <c r="N466" s="12">
        <v>5</v>
      </c>
      <c r="O466" s="14">
        <v>4</v>
      </c>
      <c r="P466" s="12">
        <v>3</v>
      </c>
      <c r="Q466" s="14">
        <f t="shared" si="64"/>
        <v>19</v>
      </c>
      <c r="R466" s="12">
        <f t="shared" si="65"/>
        <v>18</v>
      </c>
      <c r="S466" s="126">
        <f t="shared" si="58"/>
        <v>18.5</v>
      </c>
      <c r="T466" s="114">
        <f t="shared" si="59"/>
        <v>1</v>
      </c>
      <c r="U466" s="4"/>
      <c r="V466" s="15" t="str">
        <f t="shared" si="60"/>
        <v/>
      </c>
      <c r="W466" s="15" t="str">
        <f t="shared" si="61"/>
        <v/>
      </c>
      <c r="X466" s="15" t="str">
        <f t="shared" si="62"/>
        <v/>
      </c>
      <c r="Y466" s="15">
        <f t="shared" si="63"/>
        <v>18.5</v>
      </c>
    </row>
    <row r="467" spans="1:25" s="134" customFormat="1" ht="30" x14ac:dyDescent="0.15">
      <c r="A467" s="94" t="s">
        <v>508</v>
      </c>
      <c r="B467" s="94" t="s">
        <v>2005</v>
      </c>
      <c r="C467" s="92" t="s">
        <v>281</v>
      </c>
      <c r="D467" s="12" t="s">
        <v>30</v>
      </c>
      <c r="E467" s="4" t="s">
        <v>64</v>
      </c>
      <c r="F467" s="4">
        <v>28272257</v>
      </c>
      <c r="G467" s="53"/>
      <c r="H467" s="53"/>
      <c r="I467" s="50">
        <v>4</v>
      </c>
      <c r="J467" s="38">
        <v>4</v>
      </c>
      <c r="K467" s="50">
        <v>4</v>
      </c>
      <c r="L467" s="38">
        <v>4</v>
      </c>
      <c r="M467" s="50">
        <v>4</v>
      </c>
      <c r="N467" s="38">
        <v>5</v>
      </c>
      <c r="O467" s="50">
        <v>5</v>
      </c>
      <c r="P467" s="38">
        <v>4</v>
      </c>
      <c r="Q467" s="14">
        <f t="shared" si="64"/>
        <v>17</v>
      </c>
      <c r="R467" s="12">
        <f t="shared" si="65"/>
        <v>17</v>
      </c>
      <c r="S467" s="126">
        <f t="shared" si="58"/>
        <v>17</v>
      </c>
      <c r="T467" s="114">
        <f t="shared" si="59"/>
        <v>0</v>
      </c>
      <c r="U467" s="15"/>
      <c r="V467" s="15" t="str">
        <f t="shared" si="60"/>
        <v/>
      </c>
      <c r="W467" s="15" t="str">
        <f t="shared" si="61"/>
        <v/>
      </c>
      <c r="X467" s="15" t="str">
        <f t="shared" si="62"/>
        <v/>
      </c>
      <c r="Y467" s="15">
        <f t="shared" si="63"/>
        <v>17</v>
      </c>
    </row>
    <row r="468" spans="1:25" s="134" customFormat="1" ht="75" x14ac:dyDescent="0.15">
      <c r="A468" s="92" t="s">
        <v>858</v>
      </c>
      <c r="B468" s="92" t="s">
        <v>2006</v>
      </c>
      <c r="C468" s="92" t="s">
        <v>26</v>
      </c>
      <c r="D468" s="4" t="s">
        <v>22</v>
      </c>
      <c r="E468" s="4" t="s">
        <v>23</v>
      </c>
      <c r="F468" s="4">
        <v>29238401</v>
      </c>
      <c r="G468" s="50">
        <v>5</v>
      </c>
      <c r="H468" s="38">
        <v>5</v>
      </c>
      <c r="I468" s="50">
        <v>3</v>
      </c>
      <c r="J468" s="38">
        <v>5</v>
      </c>
      <c r="K468" s="53"/>
      <c r="L468" s="53"/>
      <c r="M468" s="50">
        <v>5</v>
      </c>
      <c r="N468" s="38">
        <v>5</v>
      </c>
      <c r="O468" s="50">
        <v>5</v>
      </c>
      <c r="P468" s="38">
        <v>3</v>
      </c>
      <c r="Q468" s="14">
        <f t="shared" si="64"/>
        <v>18</v>
      </c>
      <c r="R468" s="12">
        <f t="shared" si="65"/>
        <v>18</v>
      </c>
      <c r="S468" s="126">
        <f t="shared" si="58"/>
        <v>18</v>
      </c>
      <c r="T468" s="114">
        <f t="shared" si="59"/>
        <v>0</v>
      </c>
      <c r="U468" s="15"/>
      <c r="V468" s="15" t="str">
        <f t="shared" si="60"/>
        <v/>
      </c>
      <c r="W468" s="15" t="str">
        <f t="shared" si="61"/>
        <v/>
      </c>
      <c r="X468" s="15" t="str">
        <f t="shared" si="62"/>
        <v/>
      </c>
      <c r="Y468" s="15">
        <f t="shared" si="63"/>
        <v>18</v>
      </c>
    </row>
    <row r="469" spans="1:25" s="134" customFormat="1" ht="75" x14ac:dyDescent="0.15">
      <c r="A469" s="92" t="s">
        <v>2112</v>
      </c>
      <c r="B469" s="92" t="s">
        <v>1956</v>
      </c>
      <c r="C469" s="92" t="s">
        <v>418</v>
      </c>
      <c r="D469" s="4" t="s">
        <v>32</v>
      </c>
      <c r="E469" s="4" t="s">
        <v>23</v>
      </c>
      <c r="F469" s="4">
        <v>28464459</v>
      </c>
      <c r="G469" s="50">
        <v>5</v>
      </c>
      <c r="H469" s="38">
        <v>5</v>
      </c>
      <c r="I469" s="50">
        <v>3</v>
      </c>
      <c r="J469" s="38">
        <v>5</v>
      </c>
      <c r="K469" s="53"/>
      <c r="L469" s="53"/>
      <c r="M469" s="50">
        <v>5</v>
      </c>
      <c r="N469" s="38">
        <v>4</v>
      </c>
      <c r="O469" s="50">
        <v>4</v>
      </c>
      <c r="P469" s="38">
        <v>2</v>
      </c>
      <c r="Q469" s="14">
        <f t="shared" si="64"/>
        <v>17</v>
      </c>
      <c r="R469" s="12">
        <f t="shared" si="65"/>
        <v>16</v>
      </c>
      <c r="S469" s="126">
        <f t="shared" si="58"/>
        <v>16.5</v>
      </c>
      <c r="T469" s="114">
        <f t="shared" si="59"/>
        <v>1</v>
      </c>
      <c r="U469" s="4"/>
      <c r="V469" s="15" t="str">
        <f t="shared" si="60"/>
        <v/>
      </c>
      <c r="W469" s="15" t="str">
        <f t="shared" si="61"/>
        <v/>
      </c>
      <c r="X469" s="15" t="str">
        <f t="shared" si="62"/>
        <v/>
      </c>
      <c r="Y469" s="15">
        <f t="shared" si="63"/>
        <v>16.5</v>
      </c>
    </row>
    <row r="470" spans="1:25" s="134" customFormat="1" ht="75" x14ac:dyDescent="0.15">
      <c r="A470" s="92" t="s">
        <v>528</v>
      </c>
      <c r="B470" s="92" t="s">
        <v>529</v>
      </c>
      <c r="C470" s="92" t="s">
        <v>63</v>
      </c>
      <c r="D470" s="4" t="s">
        <v>22</v>
      </c>
      <c r="E470" s="4" t="s">
        <v>64</v>
      </c>
      <c r="F470" s="4">
        <v>28253229</v>
      </c>
      <c r="G470" s="53"/>
      <c r="H470" s="53"/>
      <c r="I470" s="50">
        <v>3</v>
      </c>
      <c r="J470" s="38">
        <v>1</v>
      </c>
      <c r="K470" s="50">
        <v>0</v>
      </c>
      <c r="L470" s="38">
        <v>0</v>
      </c>
      <c r="M470" s="50">
        <v>3</v>
      </c>
      <c r="N470" s="38">
        <v>0</v>
      </c>
      <c r="O470" s="50">
        <v>3</v>
      </c>
      <c r="P470" s="38">
        <v>2</v>
      </c>
      <c r="Q470" s="14">
        <f t="shared" si="64"/>
        <v>9</v>
      </c>
      <c r="R470" s="12">
        <f t="shared" si="65"/>
        <v>3</v>
      </c>
      <c r="S470" s="126">
        <f t="shared" si="58"/>
        <v>6</v>
      </c>
      <c r="T470" s="114">
        <f t="shared" si="59"/>
        <v>6</v>
      </c>
      <c r="U470" s="15"/>
      <c r="V470" s="15" t="str">
        <f t="shared" si="60"/>
        <v/>
      </c>
      <c r="W470" s="15" t="str">
        <f t="shared" si="61"/>
        <v/>
      </c>
      <c r="X470" s="15" t="str">
        <f t="shared" si="62"/>
        <v/>
      </c>
      <c r="Y470" s="15">
        <f t="shared" si="63"/>
        <v>6</v>
      </c>
    </row>
    <row r="471" spans="1:25" s="134" customFormat="1" ht="75" x14ac:dyDescent="0.15">
      <c r="A471" s="92" t="s">
        <v>705</v>
      </c>
      <c r="B471" s="92" t="s">
        <v>1736</v>
      </c>
      <c r="C471" s="92" t="s">
        <v>701</v>
      </c>
      <c r="D471" s="4" t="s">
        <v>30</v>
      </c>
      <c r="E471" s="4" t="s">
        <v>64</v>
      </c>
      <c r="F471" s="4">
        <v>28876664</v>
      </c>
      <c r="G471" s="53"/>
      <c r="H471" s="53"/>
      <c r="I471" s="104">
        <v>2</v>
      </c>
      <c r="J471" s="38">
        <v>3</v>
      </c>
      <c r="K471" s="50">
        <v>0</v>
      </c>
      <c r="L471" s="38">
        <v>2</v>
      </c>
      <c r="M471" s="50">
        <v>5</v>
      </c>
      <c r="N471" s="38">
        <v>3</v>
      </c>
      <c r="O471" s="50">
        <v>2</v>
      </c>
      <c r="P471" s="38">
        <v>2</v>
      </c>
      <c r="Q471" s="14">
        <f t="shared" si="64"/>
        <v>9</v>
      </c>
      <c r="R471" s="12">
        <f t="shared" si="65"/>
        <v>10</v>
      </c>
      <c r="S471" s="126">
        <f t="shared" si="58"/>
        <v>9.5</v>
      </c>
      <c r="T471" s="114">
        <f t="shared" si="59"/>
        <v>1</v>
      </c>
      <c r="U471" s="15"/>
      <c r="V471" s="15" t="str">
        <f t="shared" si="60"/>
        <v/>
      </c>
      <c r="W471" s="15" t="str">
        <f t="shared" si="61"/>
        <v/>
      </c>
      <c r="X471" s="15" t="str">
        <f t="shared" si="62"/>
        <v/>
      </c>
      <c r="Y471" s="15">
        <f t="shared" si="63"/>
        <v>9.5</v>
      </c>
    </row>
    <row r="472" spans="1:25" s="134" customFormat="1" ht="60" x14ac:dyDescent="0.15">
      <c r="A472" s="92" t="s">
        <v>1756</v>
      </c>
      <c r="B472" s="92" t="s">
        <v>2009</v>
      </c>
      <c r="C472" s="92" t="s">
        <v>68</v>
      </c>
      <c r="D472" s="4" t="s">
        <v>30</v>
      </c>
      <c r="E472" s="4" t="s">
        <v>64</v>
      </c>
      <c r="F472" s="4">
        <v>28915823</v>
      </c>
      <c r="G472" s="107"/>
      <c r="H472" s="53"/>
      <c r="I472" s="103">
        <v>3</v>
      </c>
      <c r="J472" s="38">
        <v>4</v>
      </c>
      <c r="K472" s="103">
        <v>4</v>
      </c>
      <c r="L472" s="38">
        <v>4</v>
      </c>
      <c r="M472" s="103">
        <v>3</v>
      </c>
      <c r="N472" s="38">
        <v>3</v>
      </c>
      <c r="O472" s="103">
        <v>2</v>
      </c>
      <c r="P472" s="38">
        <v>0</v>
      </c>
      <c r="Q472" s="14">
        <f t="shared" si="64"/>
        <v>12</v>
      </c>
      <c r="R472" s="12">
        <f t="shared" si="65"/>
        <v>11</v>
      </c>
      <c r="S472" s="126">
        <f t="shared" si="58"/>
        <v>11.5</v>
      </c>
      <c r="T472" s="114">
        <f t="shared" si="59"/>
        <v>1</v>
      </c>
      <c r="U472" s="15"/>
      <c r="V472" s="15" t="str">
        <f t="shared" si="60"/>
        <v/>
      </c>
      <c r="W472" s="15" t="str">
        <f t="shared" si="61"/>
        <v/>
      </c>
      <c r="X472" s="15" t="str">
        <f t="shared" si="62"/>
        <v/>
      </c>
      <c r="Y472" s="15">
        <f t="shared" si="63"/>
        <v>11.5</v>
      </c>
    </row>
    <row r="473" spans="1:25" s="134" customFormat="1" ht="45" x14ac:dyDescent="0.15">
      <c r="A473" s="92" t="s">
        <v>1227</v>
      </c>
      <c r="B473" s="92" t="s">
        <v>1228</v>
      </c>
      <c r="C473" s="92" t="s">
        <v>1229</v>
      </c>
      <c r="D473" s="4" t="s">
        <v>30</v>
      </c>
      <c r="E473" s="4" t="s">
        <v>64</v>
      </c>
      <c r="F473" s="4">
        <v>29119060</v>
      </c>
      <c r="G473" s="53"/>
      <c r="H473" s="53"/>
      <c r="I473" s="104">
        <v>4</v>
      </c>
      <c r="J473" s="12">
        <v>4</v>
      </c>
      <c r="K473" s="50">
        <v>4</v>
      </c>
      <c r="L473" s="12">
        <v>4</v>
      </c>
      <c r="M473" s="50">
        <v>4</v>
      </c>
      <c r="N473" s="12">
        <v>3</v>
      </c>
      <c r="O473" s="50">
        <v>4</v>
      </c>
      <c r="P473" s="12">
        <v>4</v>
      </c>
      <c r="Q473" s="14">
        <f t="shared" si="64"/>
        <v>16</v>
      </c>
      <c r="R473" s="12">
        <f t="shared" si="65"/>
        <v>15</v>
      </c>
      <c r="S473" s="126">
        <f t="shared" si="58"/>
        <v>15.5</v>
      </c>
      <c r="T473" s="114">
        <f t="shared" si="59"/>
        <v>1</v>
      </c>
      <c r="U473" s="15"/>
      <c r="V473" s="15" t="str">
        <f t="shared" si="60"/>
        <v/>
      </c>
      <c r="W473" s="15" t="str">
        <f t="shared" si="61"/>
        <v/>
      </c>
      <c r="X473" s="15" t="str">
        <f t="shared" si="62"/>
        <v/>
      </c>
      <c r="Y473" s="15">
        <f t="shared" si="63"/>
        <v>15.5</v>
      </c>
    </row>
    <row r="474" spans="1:25" s="134" customFormat="1" ht="45" x14ac:dyDescent="0.15">
      <c r="A474" s="95" t="s">
        <v>1085</v>
      </c>
      <c r="B474" s="95" t="s">
        <v>1086</v>
      </c>
      <c r="C474" s="95" t="s">
        <v>366</v>
      </c>
      <c r="D474" s="57" t="s">
        <v>22</v>
      </c>
      <c r="E474" s="57" t="s">
        <v>23</v>
      </c>
      <c r="F474" s="58">
        <v>28651111</v>
      </c>
      <c r="G474" s="157">
        <v>5</v>
      </c>
      <c r="H474" s="61">
        <v>5</v>
      </c>
      <c r="I474" s="157">
        <v>0</v>
      </c>
      <c r="J474" s="61">
        <v>1</v>
      </c>
      <c r="K474" s="40"/>
      <c r="L474" s="40"/>
      <c r="M474" s="157">
        <v>5</v>
      </c>
      <c r="N474" s="61">
        <v>5</v>
      </c>
      <c r="O474" s="157">
        <v>2</v>
      </c>
      <c r="P474" s="61">
        <v>3</v>
      </c>
      <c r="Q474" s="14">
        <f t="shared" si="64"/>
        <v>12</v>
      </c>
      <c r="R474" s="12">
        <f t="shared" si="65"/>
        <v>14</v>
      </c>
      <c r="S474" s="126">
        <f t="shared" si="58"/>
        <v>13</v>
      </c>
      <c r="T474" s="114">
        <f t="shared" si="59"/>
        <v>2</v>
      </c>
      <c r="U474" s="15"/>
      <c r="V474" s="15" t="str">
        <f t="shared" si="60"/>
        <v/>
      </c>
      <c r="W474" s="15" t="str">
        <f t="shared" si="61"/>
        <v/>
      </c>
      <c r="X474" s="15" t="str">
        <f t="shared" si="62"/>
        <v/>
      </c>
      <c r="Y474" s="15">
        <f t="shared" si="63"/>
        <v>13</v>
      </c>
    </row>
    <row r="475" spans="1:25" s="134" customFormat="1" ht="75" x14ac:dyDescent="0.15">
      <c r="A475" s="92" t="s">
        <v>120</v>
      </c>
      <c r="B475" s="92" t="s">
        <v>1288</v>
      </c>
      <c r="C475" s="92" t="s">
        <v>74</v>
      </c>
      <c r="D475" s="4" t="s">
        <v>22</v>
      </c>
      <c r="E475" s="4" t="s">
        <v>64</v>
      </c>
      <c r="F475" s="4">
        <v>28748770</v>
      </c>
      <c r="G475" s="40"/>
      <c r="H475" s="40"/>
      <c r="I475" s="14">
        <v>2</v>
      </c>
      <c r="J475" s="12">
        <v>3</v>
      </c>
      <c r="K475" s="14">
        <v>3</v>
      </c>
      <c r="L475" s="12">
        <v>3</v>
      </c>
      <c r="M475" s="14">
        <v>3</v>
      </c>
      <c r="N475" s="12">
        <v>5</v>
      </c>
      <c r="O475" s="14">
        <v>3</v>
      </c>
      <c r="P475" s="12">
        <v>5</v>
      </c>
      <c r="Q475" s="14">
        <f t="shared" si="64"/>
        <v>11</v>
      </c>
      <c r="R475" s="12">
        <f t="shared" si="65"/>
        <v>16</v>
      </c>
      <c r="S475" s="126">
        <f t="shared" si="58"/>
        <v>13.5</v>
      </c>
      <c r="T475" s="114">
        <f t="shared" si="59"/>
        <v>5</v>
      </c>
      <c r="U475" s="15"/>
      <c r="V475" s="15" t="str">
        <f t="shared" si="60"/>
        <v/>
      </c>
      <c r="W475" s="15" t="str">
        <f t="shared" si="61"/>
        <v/>
      </c>
      <c r="X475" s="15" t="str">
        <f t="shared" si="62"/>
        <v/>
      </c>
      <c r="Y475" s="15">
        <f t="shared" si="63"/>
        <v>13.5</v>
      </c>
    </row>
    <row r="476" spans="1:25" s="134" customFormat="1" ht="45" x14ac:dyDescent="0.15">
      <c r="A476" s="92" t="s">
        <v>423</v>
      </c>
      <c r="B476" s="92" t="s">
        <v>2010</v>
      </c>
      <c r="C476" s="92" t="s">
        <v>1507</v>
      </c>
      <c r="D476" s="4" t="s">
        <v>32</v>
      </c>
      <c r="E476" s="4" t="s">
        <v>23</v>
      </c>
      <c r="F476" s="4">
        <v>27937083</v>
      </c>
      <c r="G476" s="14">
        <v>4</v>
      </c>
      <c r="H476" s="12">
        <v>4</v>
      </c>
      <c r="I476" s="14">
        <v>3</v>
      </c>
      <c r="J476" s="12">
        <v>0</v>
      </c>
      <c r="K476" s="40"/>
      <c r="L476" s="40"/>
      <c r="M476" s="14">
        <v>4</v>
      </c>
      <c r="N476" s="12">
        <v>5</v>
      </c>
      <c r="O476" s="14">
        <v>4</v>
      </c>
      <c r="P476" s="4">
        <v>5</v>
      </c>
      <c r="Q476" s="14">
        <f t="shared" si="64"/>
        <v>15</v>
      </c>
      <c r="R476" s="12">
        <f t="shared" si="65"/>
        <v>14</v>
      </c>
      <c r="S476" s="126">
        <f t="shared" si="58"/>
        <v>14.5</v>
      </c>
      <c r="T476" s="114">
        <f t="shared" si="59"/>
        <v>1</v>
      </c>
      <c r="U476" s="15"/>
      <c r="V476" s="15" t="str">
        <f t="shared" si="60"/>
        <v/>
      </c>
      <c r="W476" s="15" t="str">
        <f t="shared" si="61"/>
        <v/>
      </c>
      <c r="X476" s="15" t="str">
        <f t="shared" si="62"/>
        <v/>
      </c>
      <c r="Y476" s="15">
        <f t="shared" si="63"/>
        <v>14.5</v>
      </c>
    </row>
    <row r="477" spans="1:25" s="134" customFormat="1" ht="90" x14ac:dyDescent="0.15">
      <c r="A477" s="92" t="s">
        <v>961</v>
      </c>
      <c r="B477" s="92" t="s">
        <v>962</v>
      </c>
      <c r="C477" s="92" t="s">
        <v>283</v>
      </c>
      <c r="D477" s="4" t="s">
        <v>30</v>
      </c>
      <c r="E477" s="4" t="s">
        <v>64</v>
      </c>
      <c r="F477" s="41">
        <v>28988805</v>
      </c>
      <c r="G477" s="53"/>
      <c r="H477" s="53"/>
      <c r="I477" s="50">
        <v>4</v>
      </c>
      <c r="J477" s="38">
        <v>3</v>
      </c>
      <c r="K477" s="50">
        <v>0</v>
      </c>
      <c r="L477" s="38">
        <v>4</v>
      </c>
      <c r="M477" s="50">
        <v>5</v>
      </c>
      <c r="N477" s="38">
        <v>5</v>
      </c>
      <c r="O477" s="50">
        <v>4</v>
      </c>
      <c r="P477" s="38">
        <v>5</v>
      </c>
      <c r="Q477" s="14">
        <f t="shared" si="64"/>
        <v>13</v>
      </c>
      <c r="R477" s="12">
        <f t="shared" si="65"/>
        <v>17</v>
      </c>
      <c r="S477" s="126">
        <f t="shared" si="58"/>
        <v>15</v>
      </c>
      <c r="T477" s="114">
        <f t="shared" si="59"/>
        <v>4</v>
      </c>
      <c r="U477" s="15"/>
      <c r="V477" s="15" t="str">
        <f t="shared" si="60"/>
        <v/>
      </c>
      <c r="W477" s="15" t="str">
        <f t="shared" si="61"/>
        <v/>
      </c>
      <c r="X477" s="15" t="str">
        <f t="shared" si="62"/>
        <v/>
      </c>
      <c r="Y477" s="15">
        <f t="shared" si="63"/>
        <v>15</v>
      </c>
    </row>
    <row r="478" spans="1:25" s="134" customFormat="1" ht="90" x14ac:dyDescent="0.15">
      <c r="A478" s="94" t="s">
        <v>173</v>
      </c>
      <c r="B478" s="94" t="s">
        <v>174</v>
      </c>
      <c r="C478" s="94" t="s">
        <v>93</v>
      </c>
      <c r="D478" s="12" t="s">
        <v>30</v>
      </c>
      <c r="E478" s="4" t="s">
        <v>64</v>
      </c>
      <c r="F478" s="4">
        <v>28720090</v>
      </c>
      <c r="G478" s="40"/>
      <c r="H478" s="40"/>
      <c r="I478" s="14">
        <v>3</v>
      </c>
      <c r="J478" s="12">
        <v>3</v>
      </c>
      <c r="K478" s="14">
        <v>4</v>
      </c>
      <c r="L478" s="12">
        <v>4</v>
      </c>
      <c r="M478" s="14">
        <v>3</v>
      </c>
      <c r="N478" s="12">
        <v>5</v>
      </c>
      <c r="O478" s="14">
        <v>4</v>
      </c>
      <c r="P478" s="12">
        <v>4</v>
      </c>
      <c r="Q478" s="14">
        <f t="shared" si="64"/>
        <v>14</v>
      </c>
      <c r="R478" s="12">
        <f t="shared" si="65"/>
        <v>16</v>
      </c>
      <c r="S478" s="126">
        <f t="shared" si="58"/>
        <v>15</v>
      </c>
      <c r="T478" s="114">
        <f t="shared" si="59"/>
        <v>2</v>
      </c>
      <c r="U478" s="15"/>
      <c r="V478" s="15" t="str">
        <f t="shared" si="60"/>
        <v/>
      </c>
      <c r="W478" s="15" t="str">
        <f t="shared" si="61"/>
        <v/>
      </c>
      <c r="X478" s="15" t="str">
        <f t="shared" si="62"/>
        <v/>
      </c>
      <c r="Y478" s="15">
        <f t="shared" si="63"/>
        <v>15</v>
      </c>
    </row>
    <row r="479" spans="1:25" s="134" customFormat="1" ht="75" x14ac:dyDescent="0.15">
      <c r="A479" s="92" t="s">
        <v>757</v>
      </c>
      <c r="B479" s="92" t="s">
        <v>1716</v>
      </c>
      <c r="C479" s="92" t="s">
        <v>759</v>
      </c>
      <c r="D479" s="12" t="s">
        <v>32</v>
      </c>
      <c r="E479" s="4" t="s">
        <v>64</v>
      </c>
      <c r="F479" s="142">
        <v>28824766</v>
      </c>
      <c r="G479" s="53"/>
      <c r="H479" s="53"/>
      <c r="I479" s="50">
        <v>2</v>
      </c>
      <c r="J479" s="38">
        <v>2</v>
      </c>
      <c r="K479" s="50">
        <v>4</v>
      </c>
      <c r="L479" s="38">
        <v>4</v>
      </c>
      <c r="M479" s="50">
        <v>0</v>
      </c>
      <c r="N479" s="38">
        <v>2</v>
      </c>
      <c r="O479" s="50">
        <v>3</v>
      </c>
      <c r="P479" s="38">
        <v>1</v>
      </c>
      <c r="Q479" s="14">
        <f t="shared" si="64"/>
        <v>9</v>
      </c>
      <c r="R479" s="12">
        <f t="shared" si="65"/>
        <v>9</v>
      </c>
      <c r="S479" s="126">
        <f t="shared" si="58"/>
        <v>9</v>
      </c>
      <c r="T479" s="114">
        <f t="shared" si="59"/>
        <v>0</v>
      </c>
      <c r="U479" s="15"/>
      <c r="V479" s="15" t="str">
        <f t="shared" si="60"/>
        <v/>
      </c>
      <c r="W479" s="15" t="str">
        <f t="shared" si="61"/>
        <v/>
      </c>
      <c r="X479" s="15" t="str">
        <f t="shared" si="62"/>
        <v/>
      </c>
      <c r="Y479" s="15">
        <f t="shared" si="63"/>
        <v>9</v>
      </c>
    </row>
    <row r="480" spans="1:25" s="134" customFormat="1" ht="45" x14ac:dyDescent="0.15">
      <c r="A480" s="92" t="s">
        <v>424</v>
      </c>
      <c r="B480" s="92" t="s">
        <v>1520</v>
      </c>
      <c r="C480" s="92" t="s">
        <v>1506</v>
      </c>
      <c r="D480" s="4" t="s">
        <v>30</v>
      </c>
      <c r="E480" s="4" t="s">
        <v>23</v>
      </c>
      <c r="F480" s="4">
        <v>27908331</v>
      </c>
      <c r="G480" s="14">
        <v>5</v>
      </c>
      <c r="H480" s="12">
        <v>4</v>
      </c>
      <c r="I480" s="14">
        <v>4</v>
      </c>
      <c r="J480" s="12">
        <v>1</v>
      </c>
      <c r="K480" s="40"/>
      <c r="L480" s="40"/>
      <c r="M480" s="14">
        <v>5</v>
      </c>
      <c r="N480" s="12">
        <v>5</v>
      </c>
      <c r="O480" s="14">
        <v>5</v>
      </c>
      <c r="P480" s="4">
        <v>5</v>
      </c>
      <c r="Q480" s="14">
        <f t="shared" si="64"/>
        <v>19</v>
      </c>
      <c r="R480" s="12">
        <f t="shared" si="65"/>
        <v>15</v>
      </c>
      <c r="S480" s="126">
        <f t="shared" si="58"/>
        <v>17</v>
      </c>
      <c r="T480" s="114">
        <f t="shared" si="59"/>
        <v>4</v>
      </c>
      <c r="U480" s="15"/>
      <c r="V480" s="15" t="str">
        <f t="shared" si="60"/>
        <v/>
      </c>
      <c r="W480" s="15" t="str">
        <f t="shared" si="61"/>
        <v/>
      </c>
      <c r="X480" s="15" t="str">
        <f t="shared" si="62"/>
        <v/>
      </c>
      <c r="Y480" s="15">
        <f t="shared" si="63"/>
        <v>17</v>
      </c>
    </row>
    <row r="481" spans="1:25" s="134" customFormat="1" ht="90" x14ac:dyDescent="0.15">
      <c r="A481" s="92" t="s">
        <v>699</v>
      </c>
      <c r="B481" s="92" t="s">
        <v>700</v>
      </c>
      <c r="C481" s="92" t="s">
        <v>701</v>
      </c>
      <c r="D481" s="4" t="s">
        <v>30</v>
      </c>
      <c r="E481" s="4" t="s">
        <v>64</v>
      </c>
      <c r="F481" s="4">
        <v>28876665</v>
      </c>
      <c r="G481" s="53"/>
      <c r="H481" s="53"/>
      <c r="I481" s="50">
        <v>3</v>
      </c>
      <c r="J481" s="38">
        <v>4</v>
      </c>
      <c r="K481" s="50">
        <v>2</v>
      </c>
      <c r="L481" s="38">
        <v>2</v>
      </c>
      <c r="M481" s="50">
        <v>2</v>
      </c>
      <c r="N481" s="38">
        <v>3</v>
      </c>
      <c r="O481" s="50">
        <v>2</v>
      </c>
      <c r="P481" s="38">
        <v>3</v>
      </c>
      <c r="Q481" s="14">
        <f t="shared" si="64"/>
        <v>9</v>
      </c>
      <c r="R481" s="12">
        <f t="shared" si="65"/>
        <v>12</v>
      </c>
      <c r="S481" s="126">
        <f t="shared" si="58"/>
        <v>10.5</v>
      </c>
      <c r="T481" s="114">
        <f t="shared" si="59"/>
        <v>3</v>
      </c>
      <c r="U481" s="15"/>
      <c r="V481" s="15" t="str">
        <f t="shared" si="60"/>
        <v/>
      </c>
      <c r="W481" s="15" t="str">
        <f t="shared" si="61"/>
        <v/>
      </c>
      <c r="X481" s="15" t="str">
        <f t="shared" si="62"/>
        <v/>
      </c>
      <c r="Y481" s="15">
        <f t="shared" si="63"/>
        <v>10.5</v>
      </c>
    </row>
    <row r="482" spans="1:25" s="134" customFormat="1" ht="60" x14ac:dyDescent="0.15">
      <c r="A482" s="93" t="s">
        <v>85</v>
      </c>
      <c r="B482" s="93" t="s">
        <v>86</v>
      </c>
      <c r="C482" s="92" t="s">
        <v>87</v>
      </c>
      <c r="D482" s="4" t="s">
        <v>30</v>
      </c>
      <c r="E482" s="4" t="s">
        <v>64</v>
      </c>
      <c r="F482" s="4">
        <v>28760696</v>
      </c>
      <c r="G482" s="109"/>
      <c r="H482" s="40"/>
      <c r="I482" s="110">
        <v>5</v>
      </c>
      <c r="J482" s="12">
        <v>6</v>
      </c>
      <c r="K482" s="110">
        <v>4</v>
      </c>
      <c r="L482" s="12">
        <v>4</v>
      </c>
      <c r="M482" s="110">
        <v>0</v>
      </c>
      <c r="N482" s="12">
        <v>5</v>
      </c>
      <c r="O482" s="110">
        <v>1</v>
      </c>
      <c r="P482" s="12">
        <v>4</v>
      </c>
      <c r="Q482" s="14">
        <f t="shared" si="64"/>
        <v>10</v>
      </c>
      <c r="R482" s="12">
        <f t="shared" si="65"/>
        <v>19</v>
      </c>
      <c r="S482" s="126">
        <f t="shared" si="58"/>
        <v>14.5</v>
      </c>
      <c r="T482" s="114">
        <f t="shared" si="59"/>
        <v>9</v>
      </c>
      <c r="U482" s="15">
        <v>19</v>
      </c>
      <c r="V482" s="15">
        <f t="shared" si="60"/>
        <v>9</v>
      </c>
      <c r="W482" s="15">
        <f t="shared" si="61"/>
        <v>0</v>
      </c>
      <c r="X482" s="15">
        <f t="shared" si="62"/>
        <v>19</v>
      </c>
      <c r="Y482" s="15">
        <f t="shared" si="63"/>
        <v>19</v>
      </c>
    </row>
    <row r="483" spans="1:25" s="134" customFormat="1" ht="30" x14ac:dyDescent="0.15">
      <c r="A483" s="92" t="s">
        <v>1286</v>
      </c>
      <c r="B483" s="92" t="s">
        <v>1287</v>
      </c>
      <c r="C483" s="92" t="s">
        <v>477</v>
      </c>
      <c r="D483" s="4" t="s">
        <v>22</v>
      </c>
      <c r="E483" s="4" t="s">
        <v>23</v>
      </c>
      <c r="F483" s="4">
        <v>29064115</v>
      </c>
      <c r="G483" s="103">
        <v>4</v>
      </c>
      <c r="H483" s="38">
        <v>5</v>
      </c>
      <c r="I483" s="103">
        <v>1</v>
      </c>
      <c r="J483" s="38">
        <v>0</v>
      </c>
      <c r="K483" s="53"/>
      <c r="L483" s="53"/>
      <c r="M483" s="103">
        <v>3</v>
      </c>
      <c r="N483" s="38">
        <v>2</v>
      </c>
      <c r="O483" s="103">
        <v>1</v>
      </c>
      <c r="P483" s="38">
        <v>4</v>
      </c>
      <c r="Q483" s="14">
        <f t="shared" si="64"/>
        <v>9</v>
      </c>
      <c r="R483" s="12">
        <f t="shared" si="65"/>
        <v>11</v>
      </c>
      <c r="S483" s="126">
        <f t="shared" si="58"/>
        <v>10</v>
      </c>
      <c r="T483" s="114">
        <f t="shared" si="59"/>
        <v>2</v>
      </c>
      <c r="U483" s="15"/>
      <c r="V483" s="15" t="str">
        <f t="shared" si="60"/>
        <v/>
      </c>
      <c r="W483" s="15" t="str">
        <f t="shared" si="61"/>
        <v/>
      </c>
      <c r="X483" s="15" t="str">
        <f t="shared" si="62"/>
        <v/>
      </c>
      <c r="Y483" s="15">
        <f t="shared" si="63"/>
        <v>10</v>
      </c>
    </row>
    <row r="484" spans="1:25" s="134" customFormat="1" ht="75" x14ac:dyDescent="0.15">
      <c r="A484" s="94" t="s">
        <v>1588</v>
      </c>
      <c r="B484" s="94" t="s">
        <v>1591</v>
      </c>
      <c r="C484" s="94" t="s">
        <v>26</v>
      </c>
      <c r="D484" s="12" t="s">
        <v>22</v>
      </c>
      <c r="E484" s="4" t="s">
        <v>64</v>
      </c>
      <c r="F484" s="4">
        <v>28572840</v>
      </c>
      <c r="G484" s="40"/>
      <c r="H484" s="40"/>
      <c r="I484" s="14">
        <v>3</v>
      </c>
      <c r="J484" s="12">
        <v>4</v>
      </c>
      <c r="K484" s="14">
        <v>3</v>
      </c>
      <c r="L484" s="12">
        <v>4</v>
      </c>
      <c r="M484" s="14">
        <v>2</v>
      </c>
      <c r="N484" s="12">
        <v>5</v>
      </c>
      <c r="O484" s="14">
        <v>2</v>
      </c>
      <c r="P484" s="12">
        <v>4</v>
      </c>
      <c r="Q484" s="14">
        <f t="shared" si="64"/>
        <v>10</v>
      </c>
      <c r="R484" s="12">
        <f t="shared" si="65"/>
        <v>17</v>
      </c>
      <c r="S484" s="126">
        <f t="shared" si="58"/>
        <v>13.5</v>
      </c>
      <c r="T484" s="114">
        <f t="shared" si="59"/>
        <v>7</v>
      </c>
      <c r="U484" s="15">
        <v>14</v>
      </c>
      <c r="V484" s="15">
        <f t="shared" si="60"/>
        <v>4</v>
      </c>
      <c r="W484" s="15">
        <f t="shared" si="61"/>
        <v>3</v>
      </c>
      <c r="X484" s="15">
        <f t="shared" si="62"/>
        <v>17</v>
      </c>
      <c r="Y484" s="15">
        <f t="shared" si="63"/>
        <v>15.5</v>
      </c>
    </row>
    <row r="485" spans="1:25" s="134" customFormat="1" ht="45" x14ac:dyDescent="0.15">
      <c r="A485" s="92" t="s">
        <v>121</v>
      </c>
      <c r="B485" s="92" t="s">
        <v>1671</v>
      </c>
      <c r="C485" s="92" t="s">
        <v>122</v>
      </c>
      <c r="D485" s="4" t="s">
        <v>30</v>
      </c>
      <c r="E485" s="4" t="s">
        <v>64</v>
      </c>
      <c r="F485" s="4">
        <v>28740268</v>
      </c>
      <c r="G485" s="40"/>
      <c r="H485" s="40"/>
      <c r="I485" s="14">
        <v>4</v>
      </c>
      <c r="J485" s="12">
        <v>4</v>
      </c>
      <c r="K485" s="14">
        <v>4</v>
      </c>
      <c r="L485" s="12">
        <v>4</v>
      </c>
      <c r="M485" s="14">
        <v>5</v>
      </c>
      <c r="N485" s="12">
        <v>3</v>
      </c>
      <c r="O485" s="14">
        <v>4</v>
      </c>
      <c r="P485" s="12">
        <v>1</v>
      </c>
      <c r="Q485" s="14">
        <f t="shared" si="64"/>
        <v>17</v>
      </c>
      <c r="R485" s="12">
        <f t="shared" si="65"/>
        <v>12</v>
      </c>
      <c r="S485" s="126">
        <f t="shared" si="58"/>
        <v>14.5</v>
      </c>
      <c r="T485" s="114">
        <f t="shared" si="59"/>
        <v>5</v>
      </c>
      <c r="U485" s="15"/>
      <c r="V485" s="15" t="str">
        <f t="shared" si="60"/>
        <v/>
      </c>
      <c r="W485" s="15" t="str">
        <f t="shared" si="61"/>
        <v/>
      </c>
      <c r="X485" s="15" t="str">
        <f t="shared" si="62"/>
        <v/>
      </c>
      <c r="Y485" s="15">
        <f t="shared" si="63"/>
        <v>14.5</v>
      </c>
    </row>
    <row r="486" spans="1:25" s="134" customFormat="1" ht="45" x14ac:dyDescent="0.15">
      <c r="A486" s="92" t="s">
        <v>671</v>
      </c>
      <c r="B486" s="92" t="s">
        <v>672</v>
      </c>
      <c r="C486" s="92" t="s">
        <v>673</v>
      </c>
      <c r="D486" s="4" t="s">
        <v>32</v>
      </c>
      <c r="E486" s="4" t="s">
        <v>23</v>
      </c>
      <c r="F486" s="4">
        <v>28427944</v>
      </c>
      <c r="G486" s="50">
        <v>5</v>
      </c>
      <c r="H486" s="38">
        <v>3</v>
      </c>
      <c r="I486" s="50">
        <v>0</v>
      </c>
      <c r="J486" s="38">
        <v>0</v>
      </c>
      <c r="K486" s="53"/>
      <c r="L486" s="53"/>
      <c r="M486" s="50">
        <v>4</v>
      </c>
      <c r="N486" s="38">
        <v>2</v>
      </c>
      <c r="O486" s="50">
        <v>3</v>
      </c>
      <c r="P486" s="38">
        <v>2</v>
      </c>
      <c r="Q486" s="14">
        <f t="shared" si="64"/>
        <v>12</v>
      </c>
      <c r="R486" s="12">
        <f t="shared" si="65"/>
        <v>7</v>
      </c>
      <c r="S486" s="126">
        <f t="shared" si="58"/>
        <v>9.5</v>
      </c>
      <c r="T486" s="114">
        <f t="shared" si="59"/>
        <v>5</v>
      </c>
      <c r="U486" s="15"/>
      <c r="V486" s="15" t="str">
        <f t="shared" si="60"/>
        <v/>
      </c>
      <c r="W486" s="15" t="str">
        <f t="shared" si="61"/>
        <v/>
      </c>
      <c r="X486" s="15" t="str">
        <f t="shared" si="62"/>
        <v/>
      </c>
      <c r="Y486" s="15">
        <f t="shared" si="63"/>
        <v>9.5</v>
      </c>
    </row>
    <row r="487" spans="1:25" s="134" customFormat="1" ht="75" x14ac:dyDescent="0.15">
      <c r="A487" s="92" t="s">
        <v>1653</v>
      </c>
      <c r="B487" s="92" t="s">
        <v>175</v>
      </c>
      <c r="C487" s="92" t="s">
        <v>95</v>
      </c>
      <c r="D487" s="4" t="s">
        <v>30</v>
      </c>
      <c r="E487" s="4" t="s">
        <v>64</v>
      </c>
      <c r="F487" s="4">
        <v>28686705</v>
      </c>
      <c r="G487" s="40"/>
      <c r="H487" s="40"/>
      <c r="I487" s="14">
        <v>4</v>
      </c>
      <c r="J487" s="12">
        <v>4</v>
      </c>
      <c r="K487" s="14">
        <v>4</v>
      </c>
      <c r="L487" s="12">
        <v>4</v>
      </c>
      <c r="M487" s="14">
        <v>4</v>
      </c>
      <c r="N487" s="12">
        <v>4</v>
      </c>
      <c r="O487" s="14">
        <v>3</v>
      </c>
      <c r="P487" s="12">
        <v>2</v>
      </c>
      <c r="Q487" s="14">
        <f t="shared" si="64"/>
        <v>15</v>
      </c>
      <c r="R487" s="12">
        <f t="shared" si="65"/>
        <v>14</v>
      </c>
      <c r="S487" s="126">
        <f t="shared" si="58"/>
        <v>14.5</v>
      </c>
      <c r="T487" s="114">
        <f t="shared" si="59"/>
        <v>1</v>
      </c>
      <c r="U487" s="15"/>
      <c r="V487" s="15" t="str">
        <f t="shared" si="60"/>
        <v/>
      </c>
      <c r="W487" s="15" t="str">
        <f t="shared" si="61"/>
        <v/>
      </c>
      <c r="X487" s="15" t="str">
        <f t="shared" si="62"/>
        <v/>
      </c>
      <c r="Y487" s="15">
        <f t="shared" si="63"/>
        <v>14.5</v>
      </c>
    </row>
    <row r="488" spans="1:25" s="134" customFormat="1" ht="75" x14ac:dyDescent="0.15">
      <c r="A488" s="92" t="s">
        <v>1358</v>
      </c>
      <c r="B488" s="92" t="s">
        <v>1359</v>
      </c>
      <c r="C488" s="97" t="s">
        <v>1061</v>
      </c>
      <c r="D488" s="4" t="s">
        <v>22</v>
      </c>
      <c r="E488" s="4" t="s">
        <v>64</v>
      </c>
      <c r="F488" s="4">
        <v>29230315</v>
      </c>
      <c r="G488" s="53"/>
      <c r="H488" s="53"/>
      <c r="I488" s="50">
        <v>4</v>
      </c>
      <c r="J488" s="38">
        <v>3</v>
      </c>
      <c r="K488" s="50">
        <v>3</v>
      </c>
      <c r="L488" s="38">
        <v>3</v>
      </c>
      <c r="M488" s="50">
        <v>3</v>
      </c>
      <c r="N488" s="38">
        <v>5</v>
      </c>
      <c r="O488" s="50">
        <v>3</v>
      </c>
      <c r="P488" s="38">
        <v>5</v>
      </c>
      <c r="Q488" s="14">
        <f t="shared" si="64"/>
        <v>13</v>
      </c>
      <c r="R488" s="12">
        <f t="shared" si="65"/>
        <v>16</v>
      </c>
      <c r="S488" s="126">
        <f t="shared" si="58"/>
        <v>14.5</v>
      </c>
      <c r="T488" s="114">
        <f t="shared" si="59"/>
        <v>3</v>
      </c>
      <c r="U488" s="38"/>
      <c r="V488" s="15" t="str">
        <f t="shared" si="60"/>
        <v/>
      </c>
      <c r="W488" s="15" t="str">
        <f t="shared" si="61"/>
        <v/>
      </c>
      <c r="X488" s="15" t="str">
        <f t="shared" si="62"/>
        <v/>
      </c>
      <c r="Y488" s="15">
        <f t="shared" si="63"/>
        <v>14.5</v>
      </c>
    </row>
    <row r="489" spans="1:25" s="134" customFormat="1" ht="45" x14ac:dyDescent="0.15">
      <c r="A489" s="92" t="s">
        <v>176</v>
      </c>
      <c r="B489" s="92" t="s">
        <v>177</v>
      </c>
      <c r="C489" s="92" t="s">
        <v>124</v>
      </c>
      <c r="D489" s="4" t="s">
        <v>30</v>
      </c>
      <c r="E489" s="4" t="s">
        <v>64</v>
      </c>
      <c r="F489" s="4">
        <v>28697794</v>
      </c>
      <c r="G489" s="40"/>
      <c r="H489" s="40"/>
      <c r="I489" s="14">
        <v>4</v>
      </c>
      <c r="J489" s="12">
        <v>4</v>
      </c>
      <c r="K489" s="14">
        <v>3</v>
      </c>
      <c r="L489" s="12">
        <v>4</v>
      </c>
      <c r="M489" s="14">
        <v>5</v>
      </c>
      <c r="N489" s="12">
        <v>5</v>
      </c>
      <c r="O489" s="14">
        <v>4</v>
      </c>
      <c r="P489" s="12">
        <v>4</v>
      </c>
      <c r="Q489" s="14">
        <f t="shared" si="64"/>
        <v>16</v>
      </c>
      <c r="R489" s="12">
        <f t="shared" si="65"/>
        <v>17</v>
      </c>
      <c r="S489" s="126">
        <f t="shared" si="58"/>
        <v>16.5</v>
      </c>
      <c r="T489" s="114">
        <f t="shared" si="59"/>
        <v>1</v>
      </c>
      <c r="U489" s="38"/>
      <c r="V489" s="15" t="str">
        <f t="shared" si="60"/>
        <v/>
      </c>
      <c r="W489" s="15" t="str">
        <f t="shared" si="61"/>
        <v/>
      </c>
      <c r="X489" s="15" t="str">
        <f t="shared" si="62"/>
        <v/>
      </c>
      <c r="Y489" s="15">
        <f t="shared" si="63"/>
        <v>16.5</v>
      </c>
    </row>
    <row r="490" spans="1:25" s="134" customFormat="1" ht="60" x14ac:dyDescent="0.15">
      <c r="A490" s="92" t="s">
        <v>746</v>
      </c>
      <c r="B490" s="92" t="s">
        <v>747</v>
      </c>
      <c r="C490" s="92" t="s">
        <v>748</v>
      </c>
      <c r="D490" s="12" t="s">
        <v>30</v>
      </c>
      <c r="E490" s="4" t="s">
        <v>64</v>
      </c>
      <c r="F490" s="142">
        <v>28832795</v>
      </c>
      <c r="G490" s="53"/>
      <c r="H490" s="53"/>
      <c r="I490" s="50">
        <v>4</v>
      </c>
      <c r="J490" s="38">
        <v>3</v>
      </c>
      <c r="K490" s="50">
        <v>4</v>
      </c>
      <c r="L490" s="38">
        <v>3</v>
      </c>
      <c r="M490" s="50">
        <v>5</v>
      </c>
      <c r="N490" s="38">
        <v>2</v>
      </c>
      <c r="O490" s="50">
        <v>3</v>
      </c>
      <c r="P490" s="38">
        <v>1</v>
      </c>
      <c r="Q490" s="14">
        <f t="shared" si="64"/>
        <v>16</v>
      </c>
      <c r="R490" s="12">
        <f t="shared" si="65"/>
        <v>9</v>
      </c>
      <c r="S490" s="126">
        <f t="shared" si="58"/>
        <v>12.5</v>
      </c>
      <c r="T490" s="114">
        <f t="shared" si="59"/>
        <v>7</v>
      </c>
      <c r="U490" s="15">
        <v>14</v>
      </c>
      <c r="V490" s="15">
        <f t="shared" si="60"/>
        <v>2</v>
      </c>
      <c r="W490" s="15">
        <f t="shared" si="61"/>
        <v>5</v>
      </c>
      <c r="X490" s="15">
        <f t="shared" si="62"/>
        <v>16</v>
      </c>
      <c r="Y490" s="15">
        <f t="shared" si="63"/>
        <v>15</v>
      </c>
    </row>
    <row r="491" spans="1:25" s="134" customFormat="1" ht="75" x14ac:dyDescent="0.15">
      <c r="A491" s="92" t="s">
        <v>292</v>
      </c>
      <c r="B491" s="92" t="s">
        <v>1640</v>
      </c>
      <c r="C491" s="92" t="s">
        <v>293</v>
      </c>
      <c r="D491" s="4" t="s">
        <v>22</v>
      </c>
      <c r="E491" s="4" t="s">
        <v>64</v>
      </c>
      <c r="F491" s="4">
        <v>28617002</v>
      </c>
      <c r="G491" s="40"/>
      <c r="H491" s="40"/>
      <c r="I491" s="14">
        <v>3</v>
      </c>
      <c r="J491" s="12">
        <v>4</v>
      </c>
      <c r="K491" s="14">
        <v>1</v>
      </c>
      <c r="L491" s="12">
        <v>3</v>
      </c>
      <c r="M491" s="14">
        <v>4</v>
      </c>
      <c r="N491" s="12">
        <v>4</v>
      </c>
      <c r="O491" s="14">
        <v>2</v>
      </c>
      <c r="P491" s="12">
        <v>1</v>
      </c>
      <c r="Q491" s="14">
        <f t="shared" si="64"/>
        <v>10</v>
      </c>
      <c r="R491" s="12">
        <f t="shared" si="65"/>
        <v>12</v>
      </c>
      <c r="S491" s="126">
        <f t="shared" si="58"/>
        <v>11</v>
      </c>
      <c r="T491" s="114">
        <f t="shared" si="59"/>
        <v>2</v>
      </c>
      <c r="U491" s="15"/>
      <c r="V491" s="15" t="str">
        <f t="shared" si="60"/>
        <v/>
      </c>
      <c r="W491" s="15" t="str">
        <f t="shared" si="61"/>
        <v/>
      </c>
      <c r="X491" s="15" t="str">
        <f t="shared" si="62"/>
        <v/>
      </c>
      <c r="Y491" s="15">
        <f t="shared" si="63"/>
        <v>11</v>
      </c>
    </row>
    <row r="492" spans="1:25" s="134" customFormat="1" ht="75" x14ac:dyDescent="0.15">
      <c r="A492" s="92" t="s">
        <v>1762</v>
      </c>
      <c r="B492" s="92" t="s">
        <v>1761</v>
      </c>
      <c r="C492" s="92" t="s">
        <v>143</v>
      </c>
      <c r="D492" s="4" t="s">
        <v>30</v>
      </c>
      <c r="E492" s="4" t="s">
        <v>1171</v>
      </c>
      <c r="F492" s="4">
        <v>28939096</v>
      </c>
      <c r="G492" s="53"/>
      <c r="H492" s="53"/>
      <c r="I492" s="50">
        <v>3</v>
      </c>
      <c r="J492" s="38">
        <v>3</v>
      </c>
      <c r="K492" s="50">
        <v>2</v>
      </c>
      <c r="L492" s="38">
        <v>3</v>
      </c>
      <c r="M492" s="50">
        <v>4</v>
      </c>
      <c r="N492" s="38">
        <v>4</v>
      </c>
      <c r="O492" s="50">
        <v>4</v>
      </c>
      <c r="P492" s="38">
        <v>4</v>
      </c>
      <c r="Q492" s="14">
        <f t="shared" si="64"/>
        <v>13</v>
      </c>
      <c r="R492" s="12">
        <f t="shared" si="65"/>
        <v>14</v>
      </c>
      <c r="S492" s="126">
        <f t="shared" si="58"/>
        <v>13.5</v>
      </c>
      <c r="T492" s="114">
        <f t="shared" si="59"/>
        <v>1</v>
      </c>
      <c r="U492" s="15"/>
      <c r="V492" s="15" t="str">
        <f t="shared" si="60"/>
        <v/>
      </c>
      <c r="W492" s="15" t="str">
        <f t="shared" si="61"/>
        <v/>
      </c>
      <c r="X492" s="15" t="str">
        <f t="shared" si="62"/>
        <v/>
      </c>
      <c r="Y492" s="15">
        <f t="shared" si="63"/>
        <v>13.5</v>
      </c>
    </row>
    <row r="493" spans="1:25" s="134" customFormat="1" ht="60" x14ac:dyDescent="0.15">
      <c r="A493" s="94" t="s">
        <v>565</v>
      </c>
      <c r="B493" s="94" t="s">
        <v>2011</v>
      </c>
      <c r="C493" s="94" t="s">
        <v>566</v>
      </c>
      <c r="D493" s="12" t="s">
        <v>30</v>
      </c>
      <c r="E493" s="4" t="s">
        <v>64</v>
      </c>
      <c r="F493" s="4">
        <v>28148246</v>
      </c>
      <c r="G493" s="53"/>
      <c r="H493" s="53"/>
      <c r="I493" s="50">
        <v>3</v>
      </c>
      <c r="J493" s="38">
        <v>4</v>
      </c>
      <c r="K493" s="50">
        <v>4</v>
      </c>
      <c r="L493" s="38">
        <v>4</v>
      </c>
      <c r="M493" s="50">
        <v>3</v>
      </c>
      <c r="N493" s="38">
        <v>5</v>
      </c>
      <c r="O493" s="50">
        <v>3</v>
      </c>
      <c r="P493" s="38">
        <v>5</v>
      </c>
      <c r="Q493" s="14">
        <f t="shared" si="64"/>
        <v>13</v>
      </c>
      <c r="R493" s="12">
        <f t="shared" si="65"/>
        <v>18</v>
      </c>
      <c r="S493" s="126">
        <f t="shared" si="58"/>
        <v>15.5</v>
      </c>
      <c r="T493" s="114">
        <f t="shared" si="59"/>
        <v>5</v>
      </c>
      <c r="U493" s="38"/>
      <c r="V493" s="15" t="str">
        <f t="shared" si="60"/>
        <v/>
      </c>
      <c r="W493" s="15" t="str">
        <f t="shared" si="61"/>
        <v/>
      </c>
      <c r="X493" s="15" t="str">
        <f t="shared" si="62"/>
        <v/>
      </c>
      <c r="Y493" s="15">
        <f t="shared" si="63"/>
        <v>15.5</v>
      </c>
    </row>
    <row r="494" spans="1:25" s="134" customFormat="1" ht="60" x14ac:dyDescent="0.15">
      <c r="A494" s="92" t="s">
        <v>88</v>
      </c>
      <c r="B494" s="92" t="s">
        <v>1553</v>
      </c>
      <c r="C494" s="92" t="s">
        <v>443</v>
      </c>
      <c r="D494" s="4" t="s">
        <v>30</v>
      </c>
      <c r="E494" s="4" t="s">
        <v>64</v>
      </c>
      <c r="F494" s="4">
        <v>28121975</v>
      </c>
      <c r="G494" s="40"/>
      <c r="H494" s="40"/>
      <c r="I494" s="106">
        <v>4</v>
      </c>
      <c r="J494" s="12">
        <v>4</v>
      </c>
      <c r="K494" s="14">
        <v>4</v>
      </c>
      <c r="L494" s="12">
        <v>4</v>
      </c>
      <c r="M494" s="14">
        <v>5</v>
      </c>
      <c r="N494" s="12">
        <v>5</v>
      </c>
      <c r="O494" s="14">
        <v>5</v>
      </c>
      <c r="P494" s="12">
        <v>4</v>
      </c>
      <c r="Q494" s="14">
        <f t="shared" si="64"/>
        <v>18</v>
      </c>
      <c r="R494" s="12">
        <f t="shared" si="65"/>
        <v>17</v>
      </c>
      <c r="S494" s="126">
        <f t="shared" si="58"/>
        <v>17.5</v>
      </c>
      <c r="T494" s="114">
        <f t="shared" si="59"/>
        <v>1</v>
      </c>
      <c r="U494" s="15"/>
      <c r="V494" s="15" t="str">
        <f t="shared" si="60"/>
        <v/>
      </c>
      <c r="W494" s="15" t="str">
        <f t="shared" si="61"/>
        <v/>
      </c>
      <c r="X494" s="15" t="str">
        <f t="shared" si="62"/>
        <v/>
      </c>
      <c r="Y494" s="15">
        <f t="shared" si="63"/>
        <v>17.5</v>
      </c>
    </row>
    <row r="495" spans="1:25" s="134" customFormat="1" ht="45" x14ac:dyDescent="0.15">
      <c r="A495" s="94" t="s">
        <v>88</v>
      </c>
      <c r="B495" s="94" t="s">
        <v>89</v>
      </c>
      <c r="C495" s="92" t="s">
        <v>90</v>
      </c>
      <c r="D495" s="12" t="s">
        <v>30</v>
      </c>
      <c r="E495" s="4" t="s">
        <v>64</v>
      </c>
      <c r="F495" s="4">
        <v>28771410</v>
      </c>
      <c r="G495" s="40"/>
      <c r="H495" s="40"/>
      <c r="I495" s="14">
        <v>4</v>
      </c>
      <c r="J495" s="12">
        <v>4</v>
      </c>
      <c r="K495" s="14">
        <v>4</v>
      </c>
      <c r="L495" s="12">
        <v>4</v>
      </c>
      <c r="M495" s="14">
        <v>3</v>
      </c>
      <c r="N495" s="12">
        <v>5</v>
      </c>
      <c r="O495" s="14">
        <v>5</v>
      </c>
      <c r="P495" s="12">
        <v>1</v>
      </c>
      <c r="Q495" s="14">
        <f t="shared" si="64"/>
        <v>16</v>
      </c>
      <c r="R495" s="12">
        <f t="shared" si="65"/>
        <v>14</v>
      </c>
      <c r="S495" s="126">
        <f t="shared" si="58"/>
        <v>15</v>
      </c>
      <c r="T495" s="114">
        <f t="shared" si="59"/>
        <v>2</v>
      </c>
      <c r="U495" s="15"/>
      <c r="V495" s="15" t="str">
        <f t="shared" si="60"/>
        <v/>
      </c>
      <c r="W495" s="15" t="str">
        <f t="shared" si="61"/>
        <v/>
      </c>
      <c r="X495" s="15" t="str">
        <f t="shared" si="62"/>
        <v/>
      </c>
      <c r="Y495" s="15">
        <f t="shared" si="63"/>
        <v>15</v>
      </c>
    </row>
    <row r="496" spans="1:25" s="134" customFormat="1" ht="75" x14ac:dyDescent="0.15">
      <c r="A496" s="92" t="s">
        <v>652</v>
      </c>
      <c r="B496" s="92" t="s">
        <v>2012</v>
      </c>
      <c r="C496" s="92" t="s">
        <v>653</v>
      </c>
      <c r="D496" s="4" t="s">
        <v>22</v>
      </c>
      <c r="E496" s="4" t="s">
        <v>23</v>
      </c>
      <c r="F496" s="4">
        <v>28165878</v>
      </c>
      <c r="G496" s="50">
        <v>5</v>
      </c>
      <c r="H496" s="38">
        <v>5</v>
      </c>
      <c r="I496" s="50">
        <v>3</v>
      </c>
      <c r="J496" s="38">
        <v>3</v>
      </c>
      <c r="K496" s="53"/>
      <c r="L496" s="53"/>
      <c r="M496" s="50">
        <v>3</v>
      </c>
      <c r="N496" s="38">
        <v>5</v>
      </c>
      <c r="O496" s="50">
        <v>2</v>
      </c>
      <c r="P496" s="38">
        <v>5</v>
      </c>
      <c r="Q496" s="14">
        <f t="shared" si="64"/>
        <v>13</v>
      </c>
      <c r="R496" s="12">
        <f t="shared" si="65"/>
        <v>18</v>
      </c>
      <c r="S496" s="126">
        <f t="shared" si="58"/>
        <v>15.5</v>
      </c>
      <c r="T496" s="114">
        <f t="shared" si="59"/>
        <v>5</v>
      </c>
      <c r="U496" s="15"/>
      <c r="V496" s="15" t="str">
        <f t="shared" si="60"/>
        <v/>
      </c>
      <c r="W496" s="15" t="str">
        <f t="shared" si="61"/>
        <v/>
      </c>
      <c r="X496" s="15" t="str">
        <f t="shared" si="62"/>
        <v/>
      </c>
      <c r="Y496" s="15">
        <f t="shared" si="63"/>
        <v>15.5</v>
      </c>
    </row>
    <row r="497" spans="1:25" s="134" customFormat="1" ht="120" x14ac:dyDescent="0.15">
      <c r="A497" s="92" t="s">
        <v>434</v>
      </c>
      <c r="B497" s="92" t="s">
        <v>2013</v>
      </c>
      <c r="C497" s="92" t="s">
        <v>348</v>
      </c>
      <c r="D497" s="4" t="s">
        <v>30</v>
      </c>
      <c r="E497" s="4" t="s">
        <v>64</v>
      </c>
      <c r="F497" s="4">
        <v>27988146</v>
      </c>
      <c r="G497" s="40"/>
      <c r="H497" s="40"/>
      <c r="I497" s="14">
        <v>6</v>
      </c>
      <c r="J497" s="12">
        <v>6</v>
      </c>
      <c r="K497" s="14">
        <v>4</v>
      </c>
      <c r="L497" s="12">
        <v>4</v>
      </c>
      <c r="M497" s="14">
        <v>4</v>
      </c>
      <c r="N497" s="12">
        <v>3</v>
      </c>
      <c r="O497" s="14">
        <v>4</v>
      </c>
      <c r="P497" s="12">
        <v>5</v>
      </c>
      <c r="Q497" s="14">
        <f t="shared" si="64"/>
        <v>18</v>
      </c>
      <c r="R497" s="12">
        <f t="shared" si="65"/>
        <v>18</v>
      </c>
      <c r="S497" s="126">
        <f t="shared" si="58"/>
        <v>18</v>
      </c>
      <c r="T497" s="114">
        <f t="shared" si="59"/>
        <v>0</v>
      </c>
      <c r="U497" s="15"/>
      <c r="V497" s="15" t="str">
        <f t="shared" si="60"/>
        <v/>
      </c>
      <c r="W497" s="15" t="str">
        <f t="shared" si="61"/>
        <v/>
      </c>
      <c r="X497" s="15" t="str">
        <f t="shared" si="62"/>
        <v/>
      </c>
      <c r="Y497" s="15">
        <f t="shared" si="63"/>
        <v>18</v>
      </c>
    </row>
    <row r="498" spans="1:25" s="134" customFormat="1" ht="45" x14ac:dyDescent="0.15">
      <c r="A498" s="92" t="s">
        <v>294</v>
      </c>
      <c r="B498" s="92" t="s">
        <v>1638</v>
      </c>
      <c r="C498" s="92" t="s">
        <v>295</v>
      </c>
      <c r="D498" s="4" t="s">
        <v>22</v>
      </c>
      <c r="E498" s="4" t="s">
        <v>64</v>
      </c>
      <c r="F498" s="4">
        <v>28614444</v>
      </c>
      <c r="G498" s="40"/>
      <c r="H498" s="40"/>
      <c r="I498" s="14">
        <v>3</v>
      </c>
      <c r="J498" s="12">
        <v>3</v>
      </c>
      <c r="K498" s="14">
        <v>3</v>
      </c>
      <c r="L498" s="12">
        <v>3</v>
      </c>
      <c r="M498" s="14">
        <v>5</v>
      </c>
      <c r="N498" s="12">
        <v>3</v>
      </c>
      <c r="O498" s="14">
        <v>2</v>
      </c>
      <c r="P498" s="12">
        <v>2</v>
      </c>
      <c r="Q498" s="14">
        <f t="shared" si="64"/>
        <v>13</v>
      </c>
      <c r="R498" s="12">
        <f t="shared" si="65"/>
        <v>11</v>
      </c>
      <c r="S498" s="126">
        <f t="shared" si="58"/>
        <v>12</v>
      </c>
      <c r="T498" s="114">
        <f t="shared" si="59"/>
        <v>2</v>
      </c>
      <c r="U498" s="15"/>
      <c r="V498" s="15" t="str">
        <f t="shared" si="60"/>
        <v/>
      </c>
      <c r="W498" s="15" t="str">
        <f t="shared" si="61"/>
        <v/>
      </c>
      <c r="X498" s="15" t="str">
        <f t="shared" si="62"/>
        <v/>
      </c>
      <c r="Y498" s="15">
        <f t="shared" si="63"/>
        <v>12</v>
      </c>
    </row>
    <row r="499" spans="1:25" s="134" customFormat="1" ht="75" x14ac:dyDescent="0.15">
      <c r="A499" s="94" t="s">
        <v>1159</v>
      </c>
      <c r="B499" s="92" t="s">
        <v>1160</v>
      </c>
      <c r="C499" s="92" t="s">
        <v>479</v>
      </c>
      <c r="D499" s="4" t="s">
        <v>30</v>
      </c>
      <c r="E499" s="4" t="s">
        <v>64</v>
      </c>
      <c r="F499" s="4">
        <v>29174836</v>
      </c>
      <c r="G499" s="54"/>
      <c r="H499" s="53"/>
      <c r="I499" s="104">
        <v>2</v>
      </c>
      <c r="J499" s="38">
        <v>3</v>
      </c>
      <c r="K499" s="104">
        <v>3</v>
      </c>
      <c r="L499" s="38">
        <v>4</v>
      </c>
      <c r="M499" s="104">
        <v>3</v>
      </c>
      <c r="N499" s="38">
        <v>4</v>
      </c>
      <c r="O499" s="104">
        <v>1</v>
      </c>
      <c r="P499" s="38">
        <v>3</v>
      </c>
      <c r="Q499" s="14">
        <f t="shared" si="64"/>
        <v>9</v>
      </c>
      <c r="R499" s="12">
        <f t="shared" si="65"/>
        <v>14</v>
      </c>
      <c r="S499" s="126">
        <f t="shared" si="58"/>
        <v>11.5</v>
      </c>
      <c r="T499" s="114">
        <f t="shared" si="59"/>
        <v>5</v>
      </c>
      <c r="U499" s="15"/>
      <c r="V499" s="15" t="str">
        <f t="shared" si="60"/>
        <v/>
      </c>
      <c r="W499" s="15" t="str">
        <f t="shared" si="61"/>
        <v/>
      </c>
      <c r="X499" s="15" t="str">
        <f t="shared" si="62"/>
        <v/>
      </c>
      <c r="Y499" s="15">
        <f t="shared" si="63"/>
        <v>11.5</v>
      </c>
    </row>
    <row r="500" spans="1:25" s="134" customFormat="1" ht="90" x14ac:dyDescent="0.15">
      <c r="A500" s="94" t="s">
        <v>804</v>
      </c>
      <c r="B500" s="94" t="s">
        <v>1564</v>
      </c>
      <c r="C500" s="94" t="s">
        <v>795</v>
      </c>
      <c r="D500" s="12" t="s">
        <v>30</v>
      </c>
      <c r="E500" s="12" t="s">
        <v>64</v>
      </c>
      <c r="F500" s="12">
        <v>28479635</v>
      </c>
      <c r="G500" s="102"/>
      <c r="H500" s="102"/>
      <c r="I500" s="101">
        <v>4</v>
      </c>
      <c r="J500" s="38">
        <v>3</v>
      </c>
      <c r="K500" s="101">
        <v>4</v>
      </c>
      <c r="L500" s="38">
        <v>4</v>
      </c>
      <c r="M500" s="101">
        <v>0</v>
      </c>
      <c r="N500" s="38">
        <v>3</v>
      </c>
      <c r="O500" s="101">
        <v>4</v>
      </c>
      <c r="P500" s="38">
        <v>4</v>
      </c>
      <c r="Q500" s="14">
        <f t="shared" si="64"/>
        <v>12</v>
      </c>
      <c r="R500" s="12">
        <f t="shared" si="65"/>
        <v>14</v>
      </c>
      <c r="S500" s="126">
        <f t="shared" si="58"/>
        <v>13</v>
      </c>
      <c r="T500" s="114">
        <f t="shared" si="59"/>
        <v>2</v>
      </c>
      <c r="U500" s="15"/>
      <c r="V500" s="15" t="str">
        <f t="shared" si="60"/>
        <v/>
      </c>
      <c r="W500" s="15" t="str">
        <f t="shared" si="61"/>
        <v/>
      </c>
      <c r="X500" s="15" t="str">
        <f t="shared" si="62"/>
        <v/>
      </c>
      <c r="Y500" s="15">
        <f t="shared" si="63"/>
        <v>13</v>
      </c>
    </row>
    <row r="501" spans="1:25" s="134" customFormat="1" ht="105" x14ac:dyDescent="0.15">
      <c r="A501" s="92" t="s">
        <v>2015</v>
      </c>
      <c r="B501" s="92" t="s">
        <v>2014</v>
      </c>
      <c r="C501" s="92" t="s">
        <v>451</v>
      </c>
      <c r="D501" s="4" t="s">
        <v>30</v>
      </c>
      <c r="E501" s="4" t="s">
        <v>64</v>
      </c>
      <c r="F501" s="4">
        <v>28263245</v>
      </c>
      <c r="G501" s="53"/>
      <c r="H501" s="53"/>
      <c r="I501" s="50">
        <v>6</v>
      </c>
      <c r="J501" s="12">
        <v>6</v>
      </c>
      <c r="K501" s="50">
        <v>4</v>
      </c>
      <c r="L501" s="12">
        <v>4</v>
      </c>
      <c r="M501" s="50">
        <v>4</v>
      </c>
      <c r="N501" s="12">
        <v>4</v>
      </c>
      <c r="O501" s="50">
        <v>4</v>
      </c>
      <c r="P501" s="12">
        <v>4</v>
      </c>
      <c r="Q501" s="14">
        <f t="shared" si="64"/>
        <v>18</v>
      </c>
      <c r="R501" s="12">
        <f t="shared" si="65"/>
        <v>18</v>
      </c>
      <c r="S501" s="126">
        <f t="shared" si="58"/>
        <v>18</v>
      </c>
      <c r="T501" s="114">
        <f t="shared" si="59"/>
        <v>0</v>
      </c>
      <c r="U501" s="38"/>
      <c r="V501" s="15" t="str">
        <f t="shared" si="60"/>
        <v/>
      </c>
      <c r="W501" s="15" t="str">
        <f t="shared" si="61"/>
        <v/>
      </c>
      <c r="X501" s="15" t="str">
        <f t="shared" si="62"/>
        <v/>
      </c>
      <c r="Y501" s="15">
        <f t="shared" si="63"/>
        <v>18</v>
      </c>
    </row>
    <row r="502" spans="1:25" s="134" customFormat="1" ht="75" x14ac:dyDescent="0.15">
      <c r="A502" s="99" t="s">
        <v>1809</v>
      </c>
      <c r="B502" s="99" t="s">
        <v>1808</v>
      </c>
      <c r="C502" s="99" t="s">
        <v>984</v>
      </c>
      <c r="D502" s="74" t="s">
        <v>30</v>
      </c>
      <c r="E502" s="4" t="s">
        <v>64</v>
      </c>
      <c r="F502" s="74">
        <v>29082001</v>
      </c>
      <c r="G502" s="43"/>
      <c r="H502" s="43"/>
      <c r="I502" s="42">
        <v>4</v>
      </c>
      <c r="J502" s="15">
        <v>3</v>
      </c>
      <c r="K502" s="42">
        <v>4</v>
      </c>
      <c r="L502" s="15">
        <v>4</v>
      </c>
      <c r="M502" s="42">
        <v>5</v>
      </c>
      <c r="N502" s="15">
        <v>5</v>
      </c>
      <c r="O502" s="42">
        <v>4</v>
      </c>
      <c r="P502" s="15">
        <v>1</v>
      </c>
      <c r="Q502" s="14">
        <f t="shared" si="64"/>
        <v>17</v>
      </c>
      <c r="R502" s="12">
        <f t="shared" si="65"/>
        <v>13</v>
      </c>
      <c r="S502" s="126">
        <f t="shared" si="58"/>
        <v>15</v>
      </c>
      <c r="T502" s="114">
        <f t="shared" si="59"/>
        <v>4</v>
      </c>
      <c r="U502" s="15"/>
      <c r="V502" s="15" t="str">
        <f t="shared" si="60"/>
        <v/>
      </c>
      <c r="W502" s="15" t="str">
        <f t="shared" si="61"/>
        <v/>
      </c>
      <c r="X502" s="15" t="str">
        <f t="shared" si="62"/>
        <v/>
      </c>
      <c r="Y502" s="15">
        <f t="shared" si="63"/>
        <v>15</v>
      </c>
    </row>
    <row r="503" spans="1:25" s="134" customFormat="1" ht="105" x14ac:dyDescent="0.15">
      <c r="A503" s="94" t="s">
        <v>1598</v>
      </c>
      <c r="B503" s="94" t="s">
        <v>1600</v>
      </c>
      <c r="C503" s="94" t="s">
        <v>257</v>
      </c>
      <c r="D503" s="12" t="s">
        <v>30</v>
      </c>
      <c r="E503" s="4" t="s">
        <v>64</v>
      </c>
      <c r="F503" s="4">
        <v>28575364</v>
      </c>
      <c r="G503" s="40"/>
      <c r="H503" s="40"/>
      <c r="I503" s="14">
        <v>4</v>
      </c>
      <c r="J503" s="12">
        <v>5</v>
      </c>
      <c r="K503" s="14">
        <v>2</v>
      </c>
      <c r="L503" s="12">
        <v>3</v>
      </c>
      <c r="M503" s="14">
        <v>4</v>
      </c>
      <c r="N503" s="12">
        <v>5</v>
      </c>
      <c r="O503" s="14">
        <v>5</v>
      </c>
      <c r="P503" s="12">
        <v>4</v>
      </c>
      <c r="Q503" s="14">
        <f t="shared" si="64"/>
        <v>15</v>
      </c>
      <c r="R503" s="12">
        <f t="shared" si="65"/>
        <v>17</v>
      </c>
      <c r="S503" s="126">
        <f t="shared" si="58"/>
        <v>16</v>
      </c>
      <c r="T503" s="114">
        <f t="shared" si="59"/>
        <v>2</v>
      </c>
      <c r="U503" s="38"/>
      <c r="V503" s="15" t="str">
        <f t="shared" si="60"/>
        <v/>
      </c>
      <c r="W503" s="15" t="str">
        <f t="shared" si="61"/>
        <v/>
      </c>
      <c r="X503" s="15" t="str">
        <f t="shared" si="62"/>
        <v/>
      </c>
      <c r="Y503" s="15">
        <f t="shared" si="63"/>
        <v>16</v>
      </c>
    </row>
    <row r="504" spans="1:25" s="134" customFormat="1" ht="60" x14ac:dyDescent="0.15">
      <c r="A504" s="94" t="s">
        <v>1163</v>
      </c>
      <c r="B504" s="92" t="s">
        <v>1164</v>
      </c>
      <c r="C504" s="92" t="s">
        <v>1165</v>
      </c>
      <c r="D504" s="4" t="s">
        <v>30</v>
      </c>
      <c r="E504" s="12" t="s">
        <v>64</v>
      </c>
      <c r="F504" s="4">
        <v>28978319</v>
      </c>
      <c r="G504" s="53"/>
      <c r="H504" s="53"/>
      <c r="I504" s="50">
        <v>2</v>
      </c>
      <c r="J504" s="38">
        <v>4</v>
      </c>
      <c r="K504" s="50">
        <v>4</v>
      </c>
      <c r="L504" s="38">
        <v>3</v>
      </c>
      <c r="M504" s="50">
        <v>3</v>
      </c>
      <c r="N504" s="38">
        <v>3</v>
      </c>
      <c r="O504" s="50">
        <v>1</v>
      </c>
      <c r="P504" s="38">
        <v>3</v>
      </c>
      <c r="Q504" s="14">
        <f t="shared" si="64"/>
        <v>10</v>
      </c>
      <c r="R504" s="12">
        <f t="shared" si="65"/>
        <v>13</v>
      </c>
      <c r="S504" s="126">
        <f t="shared" si="58"/>
        <v>11.5</v>
      </c>
      <c r="T504" s="114">
        <f t="shared" si="59"/>
        <v>3</v>
      </c>
      <c r="U504" s="15"/>
      <c r="V504" s="15" t="str">
        <f t="shared" si="60"/>
        <v/>
      </c>
      <c r="W504" s="15" t="str">
        <f t="shared" si="61"/>
        <v/>
      </c>
      <c r="X504" s="15" t="str">
        <f t="shared" si="62"/>
        <v/>
      </c>
      <c r="Y504" s="15">
        <f t="shared" si="63"/>
        <v>11.5</v>
      </c>
    </row>
    <row r="505" spans="1:25" s="134" customFormat="1" ht="60" x14ac:dyDescent="0.15">
      <c r="A505" s="92" t="s">
        <v>751</v>
      </c>
      <c r="B505" s="92" t="s">
        <v>1719</v>
      </c>
      <c r="C505" s="92" t="s">
        <v>1720</v>
      </c>
      <c r="D505" s="4" t="s">
        <v>22</v>
      </c>
      <c r="E505" s="4" t="s">
        <v>64</v>
      </c>
      <c r="F505" s="142">
        <v>28830951</v>
      </c>
      <c r="G505" s="53"/>
      <c r="H505" s="53"/>
      <c r="I505" s="50">
        <v>4</v>
      </c>
      <c r="J505" s="38">
        <v>3</v>
      </c>
      <c r="K505" s="50">
        <v>4</v>
      </c>
      <c r="L505" s="38">
        <v>2</v>
      </c>
      <c r="M505" s="50">
        <v>3</v>
      </c>
      <c r="N505" s="38">
        <v>5</v>
      </c>
      <c r="O505" s="50">
        <v>1</v>
      </c>
      <c r="P505" s="38">
        <v>2</v>
      </c>
      <c r="Q505" s="14">
        <f t="shared" si="64"/>
        <v>12</v>
      </c>
      <c r="R505" s="12">
        <f t="shared" si="65"/>
        <v>12</v>
      </c>
      <c r="S505" s="126">
        <f t="shared" si="58"/>
        <v>12</v>
      </c>
      <c r="T505" s="114">
        <f t="shared" si="59"/>
        <v>0</v>
      </c>
      <c r="U505" s="15"/>
      <c r="V505" s="15" t="str">
        <f t="shared" si="60"/>
        <v/>
      </c>
      <c r="W505" s="15" t="str">
        <f t="shared" si="61"/>
        <v/>
      </c>
      <c r="X505" s="15" t="str">
        <f t="shared" si="62"/>
        <v/>
      </c>
      <c r="Y505" s="15">
        <f t="shared" si="63"/>
        <v>12</v>
      </c>
    </row>
    <row r="506" spans="1:25" s="134" customFormat="1" ht="105" x14ac:dyDescent="0.15">
      <c r="A506" s="94" t="s">
        <v>805</v>
      </c>
      <c r="B506" s="94" t="s">
        <v>1524</v>
      </c>
      <c r="C506" s="94" t="s">
        <v>143</v>
      </c>
      <c r="D506" s="12" t="s">
        <v>30</v>
      </c>
      <c r="E506" s="12" t="s">
        <v>64</v>
      </c>
      <c r="F506" s="12">
        <v>27939058</v>
      </c>
      <c r="G506" s="102"/>
      <c r="H506" s="102"/>
      <c r="I506" s="101">
        <v>6</v>
      </c>
      <c r="J506" s="38">
        <v>5</v>
      </c>
      <c r="K506" s="101">
        <v>3</v>
      </c>
      <c r="L506" s="38">
        <v>4</v>
      </c>
      <c r="M506" s="101">
        <v>2</v>
      </c>
      <c r="N506" s="38">
        <v>5</v>
      </c>
      <c r="O506" s="101">
        <v>4</v>
      </c>
      <c r="P506" s="38">
        <v>4</v>
      </c>
      <c r="Q506" s="14">
        <f t="shared" si="64"/>
        <v>15</v>
      </c>
      <c r="R506" s="12">
        <f t="shared" si="65"/>
        <v>18</v>
      </c>
      <c r="S506" s="126">
        <f t="shared" si="58"/>
        <v>16.5</v>
      </c>
      <c r="T506" s="114">
        <f t="shared" si="59"/>
        <v>3</v>
      </c>
      <c r="U506" s="15"/>
      <c r="V506" s="15" t="str">
        <f t="shared" si="60"/>
        <v/>
      </c>
      <c r="W506" s="15" t="str">
        <f t="shared" si="61"/>
        <v/>
      </c>
      <c r="X506" s="15" t="str">
        <f t="shared" si="62"/>
        <v/>
      </c>
      <c r="Y506" s="15">
        <f t="shared" si="63"/>
        <v>16.5</v>
      </c>
    </row>
    <row r="507" spans="1:25" s="134" customFormat="1" ht="75" x14ac:dyDescent="0.15">
      <c r="A507" s="92" t="s">
        <v>491</v>
      </c>
      <c r="B507" s="92" t="s">
        <v>2016</v>
      </c>
      <c r="C507" s="92" t="s">
        <v>74</v>
      </c>
      <c r="D507" s="4" t="s">
        <v>22</v>
      </c>
      <c r="E507" s="4" t="s">
        <v>64</v>
      </c>
      <c r="F507" s="4">
        <v>27881208</v>
      </c>
      <c r="G507" s="40"/>
      <c r="H507" s="40"/>
      <c r="I507" s="14">
        <v>5</v>
      </c>
      <c r="J507" s="12">
        <v>3</v>
      </c>
      <c r="K507" s="14">
        <v>1</v>
      </c>
      <c r="L507" s="12">
        <v>4</v>
      </c>
      <c r="M507" s="14">
        <v>4</v>
      </c>
      <c r="N507" s="12">
        <v>3</v>
      </c>
      <c r="O507" s="14">
        <v>4</v>
      </c>
      <c r="P507" s="12">
        <v>5</v>
      </c>
      <c r="Q507" s="14">
        <f t="shared" si="64"/>
        <v>14</v>
      </c>
      <c r="R507" s="12">
        <f t="shared" si="65"/>
        <v>15</v>
      </c>
      <c r="S507" s="126">
        <f t="shared" si="58"/>
        <v>14.5</v>
      </c>
      <c r="T507" s="114">
        <f t="shared" si="59"/>
        <v>1</v>
      </c>
      <c r="U507" s="15"/>
      <c r="V507" s="15" t="str">
        <f t="shared" si="60"/>
        <v/>
      </c>
      <c r="W507" s="15" t="str">
        <f t="shared" si="61"/>
        <v/>
      </c>
      <c r="X507" s="15" t="str">
        <f t="shared" si="62"/>
        <v/>
      </c>
      <c r="Y507" s="15">
        <f t="shared" si="63"/>
        <v>14.5</v>
      </c>
    </row>
    <row r="508" spans="1:25" s="134" customFormat="1" ht="60" x14ac:dyDescent="0.15">
      <c r="A508" s="92" t="s">
        <v>491</v>
      </c>
      <c r="B508" s="92" t="s">
        <v>1515</v>
      </c>
      <c r="C508" s="92" t="s">
        <v>78</v>
      </c>
      <c r="D508" s="4" t="s">
        <v>22</v>
      </c>
      <c r="E508" s="4" t="s">
        <v>64</v>
      </c>
      <c r="F508" s="4">
        <v>27460434</v>
      </c>
      <c r="G508" s="40"/>
      <c r="H508" s="40"/>
      <c r="I508" s="106">
        <v>1</v>
      </c>
      <c r="J508" s="12">
        <v>1</v>
      </c>
      <c r="K508" s="14">
        <v>1</v>
      </c>
      <c r="L508" s="12">
        <v>1</v>
      </c>
      <c r="M508" s="14">
        <v>3</v>
      </c>
      <c r="N508" s="12">
        <v>3</v>
      </c>
      <c r="O508" s="14">
        <v>3</v>
      </c>
      <c r="P508" s="12">
        <v>4</v>
      </c>
      <c r="Q508" s="14">
        <f t="shared" si="64"/>
        <v>8</v>
      </c>
      <c r="R508" s="12">
        <f t="shared" si="65"/>
        <v>9</v>
      </c>
      <c r="S508" s="126">
        <f t="shared" si="58"/>
        <v>8.5</v>
      </c>
      <c r="T508" s="114">
        <f t="shared" si="59"/>
        <v>1</v>
      </c>
      <c r="U508" s="15"/>
      <c r="V508" s="15" t="str">
        <f t="shared" si="60"/>
        <v/>
      </c>
      <c r="W508" s="15" t="str">
        <f t="shared" si="61"/>
        <v/>
      </c>
      <c r="X508" s="15" t="str">
        <f t="shared" si="62"/>
        <v/>
      </c>
      <c r="Y508" s="15">
        <f t="shared" si="63"/>
        <v>8.5</v>
      </c>
    </row>
    <row r="509" spans="1:25" s="134" customFormat="1" ht="45" x14ac:dyDescent="0.15">
      <c r="A509" s="92" t="s">
        <v>781</v>
      </c>
      <c r="B509" s="92" t="s">
        <v>1509</v>
      </c>
      <c r="C509" s="92" t="s">
        <v>74</v>
      </c>
      <c r="D509" s="4" t="s">
        <v>32</v>
      </c>
      <c r="E509" s="4" t="s">
        <v>64</v>
      </c>
      <c r="F509" s="4">
        <v>28228178</v>
      </c>
      <c r="G509" s="53"/>
      <c r="H509" s="53"/>
      <c r="I509" s="50">
        <v>3</v>
      </c>
      <c r="J509" s="38">
        <v>2</v>
      </c>
      <c r="K509" s="50">
        <v>4</v>
      </c>
      <c r="L509" s="38">
        <v>4</v>
      </c>
      <c r="M509" s="50">
        <v>5</v>
      </c>
      <c r="N509" s="38">
        <v>5</v>
      </c>
      <c r="O509" s="50">
        <v>5</v>
      </c>
      <c r="P509" s="38">
        <v>4</v>
      </c>
      <c r="Q509" s="14">
        <f t="shared" si="64"/>
        <v>17</v>
      </c>
      <c r="R509" s="12">
        <f t="shared" si="65"/>
        <v>15</v>
      </c>
      <c r="S509" s="126">
        <f t="shared" si="58"/>
        <v>16</v>
      </c>
      <c r="T509" s="114">
        <f t="shared" si="59"/>
        <v>2</v>
      </c>
      <c r="U509" s="15"/>
      <c r="V509" s="15" t="str">
        <f t="shared" si="60"/>
        <v/>
      </c>
      <c r="W509" s="15" t="str">
        <f t="shared" si="61"/>
        <v/>
      </c>
      <c r="X509" s="15" t="str">
        <f t="shared" si="62"/>
        <v/>
      </c>
      <c r="Y509" s="15">
        <f t="shared" si="63"/>
        <v>16</v>
      </c>
    </row>
    <row r="510" spans="1:25" s="134" customFormat="1" ht="60" x14ac:dyDescent="0.15">
      <c r="A510" s="95" t="s">
        <v>296</v>
      </c>
      <c r="B510" s="95" t="s">
        <v>297</v>
      </c>
      <c r="C510" s="95" t="s">
        <v>298</v>
      </c>
      <c r="D510" s="57" t="s">
        <v>30</v>
      </c>
      <c r="E510" s="57" t="s">
        <v>64</v>
      </c>
      <c r="F510" s="58">
        <v>28676408</v>
      </c>
      <c r="G510" s="53"/>
      <c r="H510" s="53"/>
      <c r="I510" s="157">
        <v>4</v>
      </c>
      <c r="J510" s="61">
        <v>4</v>
      </c>
      <c r="K510" s="157">
        <v>4</v>
      </c>
      <c r="L510" s="61">
        <v>4</v>
      </c>
      <c r="M510" s="157">
        <v>3</v>
      </c>
      <c r="N510" s="61">
        <v>5</v>
      </c>
      <c r="O510" s="157">
        <v>0</v>
      </c>
      <c r="P510" s="61">
        <v>1</v>
      </c>
      <c r="Q510" s="14">
        <f t="shared" si="64"/>
        <v>11</v>
      </c>
      <c r="R510" s="12">
        <f t="shared" si="65"/>
        <v>14</v>
      </c>
      <c r="S510" s="126">
        <f t="shared" si="58"/>
        <v>12.5</v>
      </c>
      <c r="T510" s="114">
        <f t="shared" si="59"/>
        <v>3</v>
      </c>
      <c r="U510" s="15"/>
      <c r="V510" s="15" t="str">
        <f t="shared" si="60"/>
        <v/>
      </c>
      <c r="W510" s="15" t="str">
        <f t="shared" si="61"/>
        <v/>
      </c>
      <c r="X510" s="15" t="str">
        <f t="shared" si="62"/>
        <v/>
      </c>
      <c r="Y510" s="15">
        <f t="shared" si="63"/>
        <v>12.5</v>
      </c>
    </row>
    <row r="511" spans="1:25" s="134" customFormat="1" ht="75" x14ac:dyDescent="0.15">
      <c r="A511" s="94" t="s">
        <v>1860</v>
      </c>
      <c r="B511" s="94" t="s">
        <v>2017</v>
      </c>
      <c r="C511" s="94" t="s">
        <v>1861</v>
      </c>
      <c r="D511" s="12" t="s">
        <v>30</v>
      </c>
      <c r="E511" s="4" t="s">
        <v>64</v>
      </c>
      <c r="F511" s="4">
        <v>29191200</v>
      </c>
      <c r="G511" s="53"/>
      <c r="H511" s="53"/>
      <c r="I511" s="50">
        <v>4</v>
      </c>
      <c r="J511" s="38">
        <v>3</v>
      </c>
      <c r="K511" s="50">
        <v>4</v>
      </c>
      <c r="L511" s="38">
        <v>3</v>
      </c>
      <c r="M511" s="50">
        <v>3</v>
      </c>
      <c r="N511" s="38">
        <v>3</v>
      </c>
      <c r="O511" s="50">
        <v>2</v>
      </c>
      <c r="P511" s="38">
        <v>1</v>
      </c>
      <c r="Q511" s="14">
        <f t="shared" si="64"/>
        <v>13</v>
      </c>
      <c r="R511" s="12">
        <f t="shared" si="65"/>
        <v>10</v>
      </c>
      <c r="S511" s="126">
        <f t="shared" si="58"/>
        <v>11.5</v>
      </c>
      <c r="T511" s="114">
        <f t="shared" si="59"/>
        <v>3</v>
      </c>
      <c r="U511" s="15"/>
      <c r="V511" s="15" t="str">
        <f t="shared" si="60"/>
        <v/>
      </c>
      <c r="W511" s="15" t="str">
        <f t="shared" si="61"/>
        <v/>
      </c>
      <c r="X511" s="15" t="str">
        <f t="shared" si="62"/>
        <v/>
      </c>
      <c r="Y511" s="15">
        <f t="shared" si="63"/>
        <v>11.5</v>
      </c>
    </row>
    <row r="512" spans="1:25" s="134" customFormat="1" ht="60" x14ac:dyDescent="0.15">
      <c r="A512" s="99" t="s">
        <v>1121</v>
      </c>
      <c r="B512" s="99" t="s">
        <v>1816</v>
      </c>
      <c r="C512" s="99" t="s">
        <v>87</v>
      </c>
      <c r="D512" s="4" t="s">
        <v>32</v>
      </c>
      <c r="E512" s="4" t="s">
        <v>64</v>
      </c>
      <c r="F512" s="74">
        <v>29107674</v>
      </c>
      <c r="G512" s="43"/>
      <c r="H512" s="43"/>
      <c r="I512" s="42">
        <v>3</v>
      </c>
      <c r="J512" s="12">
        <v>4</v>
      </c>
      <c r="K512" s="42">
        <v>0</v>
      </c>
      <c r="L512" s="12">
        <v>3</v>
      </c>
      <c r="M512" s="42">
        <v>5</v>
      </c>
      <c r="N512" s="12">
        <v>2</v>
      </c>
      <c r="O512" s="42">
        <v>3</v>
      </c>
      <c r="P512" s="12">
        <v>0</v>
      </c>
      <c r="Q512" s="14">
        <f t="shared" si="64"/>
        <v>11</v>
      </c>
      <c r="R512" s="12">
        <f t="shared" si="65"/>
        <v>9</v>
      </c>
      <c r="S512" s="126">
        <f t="shared" si="58"/>
        <v>10</v>
      </c>
      <c r="T512" s="114">
        <f t="shared" si="59"/>
        <v>2</v>
      </c>
      <c r="U512" s="15"/>
      <c r="V512" s="15" t="str">
        <f t="shared" si="60"/>
        <v/>
      </c>
      <c r="W512" s="15" t="str">
        <f t="shared" si="61"/>
        <v/>
      </c>
      <c r="X512" s="15" t="str">
        <f t="shared" si="62"/>
        <v/>
      </c>
      <c r="Y512" s="15">
        <f t="shared" si="63"/>
        <v>10</v>
      </c>
    </row>
    <row r="513" spans="1:25" s="134" customFormat="1" ht="90" x14ac:dyDescent="0.15">
      <c r="A513" s="92" t="s">
        <v>299</v>
      </c>
      <c r="B513" s="92" t="s">
        <v>300</v>
      </c>
      <c r="C513" s="92" t="s">
        <v>301</v>
      </c>
      <c r="D513" s="4" t="s">
        <v>30</v>
      </c>
      <c r="E513" s="4" t="s">
        <v>64</v>
      </c>
      <c r="F513" s="4">
        <v>28640001</v>
      </c>
      <c r="G513" s="40"/>
      <c r="H513" s="40"/>
      <c r="I513" s="14">
        <v>4</v>
      </c>
      <c r="J513" s="12">
        <v>5</v>
      </c>
      <c r="K513" s="14">
        <v>4</v>
      </c>
      <c r="L513" s="12">
        <v>4</v>
      </c>
      <c r="M513" s="14">
        <v>3</v>
      </c>
      <c r="N513" s="12">
        <v>4</v>
      </c>
      <c r="O513" s="14">
        <v>1</v>
      </c>
      <c r="P513" s="12">
        <v>2</v>
      </c>
      <c r="Q513" s="14">
        <f t="shared" si="64"/>
        <v>12</v>
      </c>
      <c r="R513" s="12">
        <f t="shared" si="65"/>
        <v>15</v>
      </c>
      <c r="S513" s="126">
        <f t="shared" si="58"/>
        <v>13.5</v>
      </c>
      <c r="T513" s="114">
        <f t="shared" si="59"/>
        <v>3</v>
      </c>
      <c r="U513" s="15"/>
      <c r="V513" s="15" t="str">
        <f t="shared" si="60"/>
        <v/>
      </c>
      <c r="W513" s="15" t="str">
        <f t="shared" si="61"/>
        <v/>
      </c>
      <c r="X513" s="15" t="str">
        <f t="shared" si="62"/>
        <v/>
      </c>
      <c r="Y513" s="15">
        <f t="shared" si="63"/>
        <v>13.5</v>
      </c>
    </row>
    <row r="514" spans="1:25" s="134" customFormat="1" ht="45" x14ac:dyDescent="0.15">
      <c r="A514" s="94" t="s">
        <v>1475</v>
      </c>
      <c r="B514" s="94" t="s">
        <v>1536</v>
      </c>
      <c r="C514" s="94" t="s">
        <v>444</v>
      </c>
      <c r="D514" s="12" t="s">
        <v>30</v>
      </c>
      <c r="E514" s="4" t="s">
        <v>64</v>
      </c>
      <c r="F514" s="4">
        <v>28042214</v>
      </c>
      <c r="G514" s="40"/>
      <c r="H514" s="40"/>
      <c r="I514" s="14">
        <v>4</v>
      </c>
      <c r="J514" s="12">
        <v>4</v>
      </c>
      <c r="K514" s="14">
        <v>1</v>
      </c>
      <c r="L514" s="12">
        <v>3</v>
      </c>
      <c r="M514" s="14">
        <v>2</v>
      </c>
      <c r="N514" s="12">
        <v>5</v>
      </c>
      <c r="O514" s="14">
        <v>3</v>
      </c>
      <c r="P514" s="12">
        <v>4</v>
      </c>
      <c r="Q514" s="14">
        <f t="shared" si="64"/>
        <v>10</v>
      </c>
      <c r="R514" s="12">
        <f t="shared" si="65"/>
        <v>16</v>
      </c>
      <c r="S514" s="126">
        <f t="shared" si="58"/>
        <v>13</v>
      </c>
      <c r="T514" s="114">
        <f t="shared" si="59"/>
        <v>6</v>
      </c>
      <c r="U514" s="15"/>
      <c r="V514" s="15" t="str">
        <f t="shared" si="60"/>
        <v/>
      </c>
      <c r="W514" s="15" t="str">
        <f t="shared" si="61"/>
        <v/>
      </c>
      <c r="X514" s="15" t="str">
        <f t="shared" si="62"/>
        <v/>
      </c>
      <c r="Y514" s="15">
        <f t="shared" si="63"/>
        <v>13</v>
      </c>
    </row>
    <row r="515" spans="1:25" s="134" customFormat="1" ht="60" x14ac:dyDescent="0.15">
      <c r="A515" s="92" t="s">
        <v>2018</v>
      </c>
      <c r="B515" s="92" t="s">
        <v>1172</v>
      </c>
      <c r="C515" s="92" t="s">
        <v>1173</v>
      </c>
      <c r="D515" s="4" t="s">
        <v>30</v>
      </c>
      <c r="E515" s="4" t="s">
        <v>1171</v>
      </c>
      <c r="F515" s="4">
        <v>28950309</v>
      </c>
      <c r="G515" s="53"/>
      <c r="H515" s="53"/>
      <c r="I515" s="50">
        <v>4</v>
      </c>
      <c r="J515" s="38">
        <v>3</v>
      </c>
      <c r="K515" s="166">
        <v>4</v>
      </c>
      <c r="L515" s="38">
        <v>3</v>
      </c>
      <c r="M515" s="50">
        <v>3</v>
      </c>
      <c r="N515" s="38">
        <v>4</v>
      </c>
      <c r="O515" s="50">
        <v>3</v>
      </c>
      <c r="P515" s="38">
        <v>3</v>
      </c>
      <c r="Q515" s="14">
        <f t="shared" si="64"/>
        <v>14</v>
      </c>
      <c r="R515" s="12">
        <f t="shared" si="65"/>
        <v>13</v>
      </c>
      <c r="S515" s="126">
        <f t="shared" ref="S515:S578" si="66">AVERAGE(Q515,R515)</f>
        <v>13.5</v>
      </c>
      <c r="T515" s="114">
        <f t="shared" ref="T515:T578" si="67">ABS(Q515-R515)</f>
        <v>1</v>
      </c>
      <c r="U515" s="38"/>
      <c r="V515" s="15" t="str">
        <f t="shared" ref="V515:V578" si="68">IF(U515="","",ABS(U515-Q515))</f>
        <v/>
      </c>
      <c r="W515" s="15" t="str">
        <f t="shared" ref="W515:W578" si="69">IF(U515="","",ABS(U515-R515))</f>
        <v/>
      </c>
      <c r="X515" s="15" t="str">
        <f t="shared" ref="X515:X578" si="70">IF(AND(ISNUMBER(V515),ISNUMBER(W515)),IF(V515&lt;=W515,Q515,R515),"")</f>
        <v/>
      </c>
      <c r="Y515" s="15">
        <f t="shared" ref="Y515:Y578" si="71">IF(U515="",S515,AVERAGE(X515,U515))</f>
        <v>13.5</v>
      </c>
    </row>
    <row r="516" spans="1:25" s="134" customFormat="1" ht="60" x14ac:dyDescent="0.15">
      <c r="A516" s="92" t="s">
        <v>2019</v>
      </c>
      <c r="B516" s="92" t="s">
        <v>2020</v>
      </c>
      <c r="C516" s="92" t="s">
        <v>1505</v>
      </c>
      <c r="D516" s="4" t="s">
        <v>30</v>
      </c>
      <c r="E516" s="4" t="s">
        <v>64</v>
      </c>
      <c r="F516" s="4">
        <v>27878782</v>
      </c>
      <c r="G516" s="40"/>
      <c r="H516" s="40"/>
      <c r="I516" s="14">
        <v>3</v>
      </c>
      <c r="J516" s="12">
        <v>3</v>
      </c>
      <c r="K516" s="14">
        <v>4</v>
      </c>
      <c r="L516" s="12">
        <v>2</v>
      </c>
      <c r="M516" s="14">
        <v>5</v>
      </c>
      <c r="N516" s="12">
        <v>3</v>
      </c>
      <c r="O516" s="14">
        <v>4</v>
      </c>
      <c r="P516" s="12">
        <v>2</v>
      </c>
      <c r="Q516" s="14">
        <f t="shared" si="64"/>
        <v>16</v>
      </c>
      <c r="R516" s="12">
        <f t="shared" si="65"/>
        <v>10</v>
      </c>
      <c r="S516" s="126">
        <f t="shared" si="66"/>
        <v>13</v>
      </c>
      <c r="T516" s="114">
        <f t="shared" si="67"/>
        <v>6</v>
      </c>
      <c r="U516" s="15"/>
      <c r="V516" s="15" t="str">
        <f t="shared" si="68"/>
        <v/>
      </c>
      <c r="W516" s="15" t="str">
        <f t="shared" si="69"/>
        <v/>
      </c>
      <c r="X516" s="15" t="str">
        <f t="shared" si="70"/>
        <v/>
      </c>
      <c r="Y516" s="15">
        <f t="shared" si="71"/>
        <v>13</v>
      </c>
    </row>
    <row r="517" spans="1:25" s="134" customFormat="1" ht="60" x14ac:dyDescent="0.15">
      <c r="A517" s="95" t="s">
        <v>1026</v>
      </c>
      <c r="B517" s="95" t="s">
        <v>1027</v>
      </c>
      <c r="C517" s="95" t="s">
        <v>1028</v>
      </c>
      <c r="D517" s="57" t="s">
        <v>30</v>
      </c>
      <c r="E517" s="57" t="s">
        <v>64</v>
      </c>
      <c r="F517" s="58">
        <v>29209590</v>
      </c>
      <c r="G517" s="53"/>
      <c r="H517" s="53"/>
      <c r="I517" s="157">
        <v>4</v>
      </c>
      <c r="J517" s="61">
        <v>4</v>
      </c>
      <c r="K517" s="157">
        <v>3</v>
      </c>
      <c r="L517" s="61">
        <v>4</v>
      </c>
      <c r="M517" s="157">
        <v>5</v>
      </c>
      <c r="N517" s="61">
        <v>3</v>
      </c>
      <c r="O517" s="157">
        <v>1</v>
      </c>
      <c r="P517" s="61">
        <v>3</v>
      </c>
      <c r="Q517" s="14">
        <f t="shared" si="64"/>
        <v>13</v>
      </c>
      <c r="R517" s="12">
        <f t="shared" si="65"/>
        <v>14</v>
      </c>
      <c r="S517" s="126">
        <f t="shared" si="66"/>
        <v>13.5</v>
      </c>
      <c r="T517" s="114">
        <f t="shared" si="67"/>
        <v>1</v>
      </c>
      <c r="U517" s="15"/>
      <c r="V517" s="15" t="str">
        <f t="shared" si="68"/>
        <v/>
      </c>
      <c r="W517" s="15" t="str">
        <f t="shared" si="69"/>
        <v/>
      </c>
      <c r="X517" s="15" t="str">
        <f t="shared" si="70"/>
        <v/>
      </c>
      <c r="Y517" s="15">
        <f t="shared" si="71"/>
        <v>13.5</v>
      </c>
    </row>
    <row r="518" spans="1:25" s="134" customFormat="1" ht="45" x14ac:dyDescent="0.15">
      <c r="A518" s="92" t="s">
        <v>770</v>
      </c>
      <c r="B518" s="92" t="s">
        <v>1707</v>
      </c>
      <c r="C518" s="92" t="s">
        <v>2021</v>
      </c>
      <c r="D518" s="4" t="s">
        <v>30</v>
      </c>
      <c r="E518" s="4" t="s">
        <v>64</v>
      </c>
      <c r="F518" s="142">
        <v>28793002</v>
      </c>
      <c r="G518" s="53"/>
      <c r="H518" s="53"/>
      <c r="I518" s="50">
        <v>4</v>
      </c>
      <c r="J518" s="38">
        <v>3</v>
      </c>
      <c r="K518" s="50">
        <v>2</v>
      </c>
      <c r="L518" s="38">
        <v>2</v>
      </c>
      <c r="M518" s="50">
        <v>2</v>
      </c>
      <c r="N518" s="38">
        <v>3</v>
      </c>
      <c r="O518" s="50">
        <v>3</v>
      </c>
      <c r="P518" s="38">
        <v>3</v>
      </c>
      <c r="Q518" s="14">
        <f t="shared" si="64"/>
        <v>11</v>
      </c>
      <c r="R518" s="12">
        <f t="shared" si="65"/>
        <v>11</v>
      </c>
      <c r="S518" s="126">
        <f t="shared" si="66"/>
        <v>11</v>
      </c>
      <c r="T518" s="114">
        <f t="shared" si="67"/>
        <v>0</v>
      </c>
      <c r="U518" s="15"/>
      <c r="V518" s="15" t="str">
        <f t="shared" si="68"/>
        <v/>
      </c>
      <c r="W518" s="15" t="str">
        <f t="shared" si="69"/>
        <v/>
      </c>
      <c r="X518" s="15" t="str">
        <f t="shared" si="70"/>
        <v/>
      </c>
      <c r="Y518" s="15">
        <f t="shared" si="71"/>
        <v>11</v>
      </c>
    </row>
    <row r="519" spans="1:25" s="134" customFormat="1" ht="60" x14ac:dyDescent="0.15">
      <c r="A519" s="92" t="s">
        <v>551</v>
      </c>
      <c r="B519" s="92" t="s">
        <v>552</v>
      </c>
      <c r="C519" s="92" t="s">
        <v>553</v>
      </c>
      <c r="D519" s="4" t="s">
        <v>30</v>
      </c>
      <c r="E519" s="4" t="s">
        <v>64</v>
      </c>
      <c r="F519" s="4">
        <v>28190262</v>
      </c>
      <c r="G519" s="53"/>
      <c r="H519" s="53"/>
      <c r="I519" s="50">
        <v>3</v>
      </c>
      <c r="J519" s="38">
        <v>3</v>
      </c>
      <c r="K519" s="50">
        <v>3</v>
      </c>
      <c r="L519" s="38">
        <v>4</v>
      </c>
      <c r="M519" s="50">
        <v>3</v>
      </c>
      <c r="N519" s="38">
        <v>5</v>
      </c>
      <c r="O519" s="50">
        <v>3</v>
      </c>
      <c r="P519" s="38">
        <v>5</v>
      </c>
      <c r="Q519" s="14">
        <f t="shared" si="64"/>
        <v>12</v>
      </c>
      <c r="R519" s="12">
        <f t="shared" si="65"/>
        <v>17</v>
      </c>
      <c r="S519" s="126">
        <f t="shared" si="66"/>
        <v>14.5</v>
      </c>
      <c r="T519" s="114">
        <f t="shared" si="67"/>
        <v>5</v>
      </c>
      <c r="U519" s="15"/>
      <c r="V519" s="15" t="str">
        <f t="shared" si="68"/>
        <v/>
      </c>
      <c r="W519" s="15" t="str">
        <f t="shared" si="69"/>
        <v/>
      </c>
      <c r="X519" s="15" t="str">
        <f t="shared" si="70"/>
        <v/>
      </c>
      <c r="Y519" s="15">
        <f t="shared" si="71"/>
        <v>14.5</v>
      </c>
    </row>
    <row r="520" spans="1:25" s="134" customFormat="1" ht="75" x14ac:dyDescent="0.15">
      <c r="A520" s="92" t="s">
        <v>2023</v>
      </c>
      <c r="B520" s="92" t="s">
        <v>2022</v>
      </c>
      <c r="C520" s="92" t="s">
        <v>172</v>
      </c>
      <c r="D520" s="4" t="s">
        <v>30</v>
      </c>
      <c r="E520" s="4" t="s">
        <v>64</v>
      </c>
      <c r="F520" s="4">
        <v>29025826</v>
      </c>
      <c r="G520" s="53"/>
      <c r="H520" s="53"/>
      <c r="I520" s="50">
        <v>4</v>
      </c>
      <c r="J520" s="38">
        <v>4</v>
      </c>
      <c r="K520" s="50">
        <v>4</v>
      </c>
      <c r="L520" s="38">
        <v>4</v>
      </c>
      <c r="M520" s="50">
        <v>3</v>
      </c>
      <c r="N520" s="38">
        <v>3</v>
      </c>
      <c r="O520" s="50">
        <v>3</v>
      </c>
      <c r="P520" s="38">
        <v>1</v>
      </c>
      <c r="Q520" s="14">
        <f t="shared" si="64"/>
        <v>14</v>
      </c>
      <c r="R520" s="12">
        <f t="shared" si="65"/>
        <v>12</v>
      </c>
      <c r="S520" s="126">
        <f t="shared" si="66"/>
        <v>13</v>
      </c>
      <c r="T520" s="114">
        <f t="shared" si="67"/>
        <v>2</v>
      </c>
      <c r="U520" s="15"/>
      <c r="V520" s="15" t="str">
        <f t="shared" si="68"/>
        <v/>
      </c>
      <c r="W520" s="15" t="str">
        <f t="shared" si="69"/>
        <v/>
      </c>
      <c r="X520" s="15" t="str">
        <f t="shared" si="70"/>
        <v/>
      </c>
      <c r="Y520" s="15">
        <f t="shared" si="71"/>
        <v>13</v>
      </c>
    </row>
    <row r="521" spans="1:25" s="134" customFormat="1" ht="90" x14ac:dyDescent="0.15">
      <c r="A521" s="99" t="s">
        <v>1133</v>
      </c>
      <c r="B521" s="99" t="s">
        <v>1799</v>
      </c>
      <c r="C521" s="99" t="s">
        <v>1134</v>
      </c>
      <c r="D521" s="4" t="s">
        <v>30</v>
      </c>
      <c r="E521" s="4" t="s">
        <v>64</v>
      </c>
      <c r="F521" s="74">
        <v>29062398</v>
      </c>
      <c r="G521" s="52"/>
      <c r="H521" s="43"/>
      <c r="I521" s="51">
        <v>3</v>
      </c>
      <c r="J521" s="4">
        <v>4</v>
      </c>
      <c r="K521" s="51">
        <v>3</v>
      </c>
      <c r="L521" s="4">
        <v>4</v>
      </c>
      <c r="M521" s="51">
        <v>0</v>
      </c>
      <c r="N521" s="4">
        <v>3</v>
      </c>
      <c r="O521" s="51">
        <v>0</v>
      </c>
      <c r="P521" s="4">
        <v>3</v>
      </c>
      <c r="Q521" s="14">
        <f t="shared" si="64"/>
        <v>6</v>
      </c>
      <c r="R521" s="12">
        <f t="shared" si="65"/>
        <v>14</v>
      </c>
      <c r="S521" s="126">
        <f t="shared" si="66"/>
        <v>10</v>
      </c>
      <c r="T521" s="114">
        <f t="shared" si="67"/>
        <v>8</v>
      </c>
      <c r="U521" s="15">
        <v>12</v>
      </c>
      <c r="V521" s="15">
        <f t="shared" si="68"/>
        <v>6</v>
      </c>
      <c r="W521" s="15">
        <f t="shared" si="69"/>
        <v>2</v>
      </c>
      <c r="X521" s="15">
        <f t="shared" si="70"/>
        <v>14</v>
      </c>
      <c r="Y521" s="15">
        <f t="shared" si="71"/>
        <v>13</v>
      </c>
    </row>
    <row r="522" spans="1:25" s="134" customFormat="1" ht="75" x14ac:dyDescent="0.15">
      <c r="A522" s="92" t="s">
        <v>1500</v>
      </c>
      <c r="B522" s="92" t="s">
        <v>1230</v>
      </c>
      <c r="C522" s="92" t="s">
        <v>1231</v>
      </c>
      <c r="D522" s="4" t="s">
        <v>30</v>
      </c>
      <c r="E522" s="4" t="s">
        <v>64</v>
      </c>
      <c r="F522" s="4">
        <v>29299498</v>
      </c>
      <c r="G522" s="40"/>
      <c r="H522" s="40"/>
      <c r="I522" s="159">
        <v>4</v>
      </c>
      <c r="J522" s="38">
        <v>4</v>
      </c>
      <c r="K522" s="159">
        <v>4</v>
      </c>
      <c r="L522" s="38">
        <v>4</v>
      </c>
      <c r="M522" s="14">
        <v>5</v>
      </c>
      <c r="N522" s="38">
        <v>5</v>
      </c>
      <c r="O522" s="14">
        <v>5</v>
      </c>
      <c r="P522" s="38">
        <v>5</v>
      </c>
      <c r="Q522" s="14">
        <f t="shared" si="64"/>
        <v>18</v>
      </c>
      <c r="R522" s="12">
        <f t="shared" si="65"/>
        <v>18</v>
      </c>
      <c r="S522" s="126">
        <f t="shared" si="66"/>
        <v>18</v>
      </c>
      <c r="T522" s="114">
        <f t="shared" si="67"/>
        <v>0</v>
      </c>
      <c r="U522" s="15"/>
      <c r="V522" s="15" t="str">
        <f t="shared" si="68"/>
        <v/>
      </c>
      <c r="W522" s="15" t="str">
        <f t="shared" si="69"/>
        <v/>
      </c>
      <c r="X522" s="15" t="str">
        <f t="shared" si="70"/>
        <v/>
      </c>
      <c r="Y522" s="15">
        <f t="shared" si="71"/>
        <v>18</v>
      </c>
    </row>
    <row r="523" spans="1:25" s="134" customFormat="1" ht="45" x14ac:dyDescent="0.15">
      <c r="A523" s="92" t="s">
        <v>568</v>
      </c>
      <c r="B523" s="92" t="s">
        <v>569</v>
      </c>
      <c r="C523" s="92" t="s">
        <v>267</v>
      </c>
      <c r="D523" s="4" t="s">
        <v>30</v>
      </c>
      <c r="E523" s="4" t="s">
        <v>64</v>
      </c>
      <c r="F523" s="4">
        <v>28461868</v>
      </c>
      <c r="G523" s="53"/>
      <c r="H523" s="53"/>
      <c r="I523" s="50">
        <v>4</v>
      </c>
      <c r="J523" s="38">
        <v>4</v>
      </c>
      <c r="K523" s="50">
        <v>4</v>
      </c>
      <c r="L523" s="38">
        <v>4</v>
      </c>
      <c r="M523" s="50">
        <v>5</v>
      </c>
      <c r="N523" s="38">
        <v>5</v>
      </c>
      <c r="O523" s="50">
        <v>4</v>
      </c>
      <c r="P523" s="38">
        <v>3</v>
      </c>
      <c r="Q523" s="14">
        <f t="shared" si="64"/>
        <v>17</v>
      </c>
      <c r="R523" s="12">
        <f t="shared" si="65"/>
        <v>16</v>
      </c>
      <c r="S523" s="126">
        <f t="shared" si="66"/>
        <v>16.5</v>
      </c>
      <c r="T523" s="114">
        <f t="shared" si="67"/>
        <v>1</v>
      </c>
      <c r="U523" s="15"/>
      <c r="V523" s="15" t="str">
        <f t="shared" si="68"/>
        <v/>
      </c>
      <c r="W523" s="15" t="str">
        <f t="shared" si="69"/>
        <v/>
      </c>
      <c r="X523" s="15" t="str">
        <f t="shared" si="70"/>
        <v/>
      </c>
      <c r="Y523" s="15">
        <f t="shared" si="71"/>
        <v>16.5</v>
      </c>
    </row>
    <row r="524" spans="1:25" s="134" customFormat="1" ht="45" x14ac:dyDescent="0.15">
      <c r="A524" s="112" t="s">
        <v>1029</v>
      </c>
      <c r="B524" s="112" t="s">
        <v>1751</v>
      </c>
      <c r="C524" s="112" t="s">
        <v>1030</v>
      </c>
      <c r="D524" s="58" t="s">
        <v>32</v>
      </c>
      <c r="E524" s="58" t="s">
        <v>64</v>
      </c>
      <c r="F524" s="58">
        <v>28899101</v>
      </c>
      <c r="G524" s="53"/>
      <c r="H524" s="53"/>
      <c r="I524" s="157">
        <v>2</v>
      </c>
      <c r="J524" s="62">
        <v>3</v>
      </c>
      <c r="K524" s="157">
        <v>3</v>
      </c>
      <c r="L524" s="62">
        <v>3</v>
      </c>
      <c r="M524" s="157">
        <v>3</v>
      </c>
      <c r="N524" s="62">
        <v>4</v>
      </c>
      <c r="O524" s="157">
        <v>1</v>
      </c>
      <c r="P524" s="62">
        <v>2</v>
      </c>
      <c r="Q524" s="14">
        <f t="shared" si="64"/>
        <v>9</v>
      </c>
      <c r="R524" s="12">
        <f t="shared" si="65"/>
        <v>12</v>
      </c>
      <c r="S524" s="126">
        <f t="shared" si="66"/>
        <v>10.5</v>
      </c>
      <c r="T524" s="114">
        <f t="shared" si="67"/>
        <v>3</v>
      </c>
      <c r="U524" s="15"/>
      <c r="V524" s="15" t="str">
        <f t="shared" si="68"/>
        <v/>
      </c>
      <c r="W524" s="15" t="str">
        <f t="shared" si="69"/>
        <v/>
      </c>
      <c r="X524" s="15" t="str">
        <f t="shared" si="70"/>
        <v/>
      </c>
      <c r="Y524" s="15">
        <f t="shared" si="71"/>
        <v>10.5</v>
      </c>
    </row>
    <row r="525" spans="1:25" s="134" customFormat="1" ht="75" x14ac:dyDescent="0.15">
      <c r="A525" s="92" t="s">
        <v>1232</v>
      </c>
      <c r="B525" s="92" t="s">
        <v>1233</v>
      </c>
      <c r="C525" s="92" t="s">
        <v>1234</v>
      </c>
      <c r="D525" s="4" t="s">
        <v>30</v>
      </c>
      <c r="E525" s="4" t="s">
        <v>64</v>
      </c>
      <c r="F525" s="4">
        <v>29213208</v>
      </c>
      <c r="G525" s="53"/>
      <c r="H525" s="53"/>
      <c r="I525" s="50">
        <v>3</v>
      </c>
      <c r="J525" s="38">
        <v>3</v>
      </c>
      <c r="K525" s="50">
        <v>1</v>
      </c>
      <c r="L525" s="38">
        <v>4</v>
      </c>
      <c r="M525" s="50">
        <v>3</v>
      </c>
      <c r="N525" s="38">
        <v>4</v>
      </c>
      <c r="O525" s="50">
        <v>2</v>
      </c>
      <c r="P525" s="38">
        <v>4</v>
      </c>
      <c r="Q525" s="14">
        <f t="shared" ref="Q525:Q588" si="72">G525+I525+K525+M525+O525</f>
        <v>9</v>
      </c>
      <c r="R525" s="12">
        <f t="shared" ref="R525:R588" si="73">H525+J525+L525+N525+P525</f>
        <v>15</v>
      </c>
      <c r="S525" s="126">
        <f t="shared" si="66"/>
        <v>12</v>
      </c>
      <c r="T525" s="114">
        <f t="shared" si="67"/>
        <v>6</v>
      </c>
      <c r="U525" s="15"/>
      <c r="V525" s="15" t="str">
        <f t="shared" si="68"/>
        <v/>
      </c>
      <c r="W525" s="15" t="str">
        <f t="shared" si="69"/>
        <v/>
      </c>
      <c r="X525" s="15" t="str">
        <f t="shared" si="70"/>
        <v/>
      </c>
      <c r="Y525" s="15">
        <f t="shared" si="71"/>
        <v>12</v>
      </c>
    </row>
    <row r="526" spans="1:25" s="134" customFormat="1" ht="75" x14ac:dyDescent="0.15">
      <c r="A526" s="92" t="s">
        <v>302</v>
      </c>
      <c r="B526" s="92" t="s">
        <v>2024</v>
      </c>
      <c r="C526" s="92" t="s">
        <v>303</v>
      </c>
      <c r="D526" s="4" t="s">
        <v>30</v>
      </c>
      <c r="E526" s="4" t="s">
        <v>64</v>
      </c>
      <c r="F526" s="114">
        <v>28643031</v>
      </c>
      <c r="G526" s="107"/>
      <c r="H526" s="53"/>
      <c r="I526" s="103">
        <v>4</v>
      </c>
      <c r="J526" s="38">
        <v>4</v>
      </c>
      <c r="K526" s="103">
        <v>3</v>
      </c>
      <c r="L526" s="38">
        <v>4</v>
      </c>
      <c r="M526" s="103">
        <v>5</v>
      </c>
      <c r="N526" s="38">
        <v>5</v>
      </c>
      <c r="O526" s="103">
        <v>3</v>
      </c>
      <c r="P526" s="38">
        <v>4</v>
      </c>
      <c r="Q526" s="14">
        <f t="shared" si="72"/>
        <v>15</v>
      </c>
      <c r="R526" s="12">
        <f t="shared" si="73"/>
        <v>17</v>
      </c>
      <c r="S526" s="126">
        <f t="shared" si="66"/>
        <v>16</v>
      </c>
      <c r="T526" s="114">
        <f t="shared" si="67"/>
        <v>2</v>
      </c>
      <c r="U526" s="15"/>
      <c r="V526" s="15" t="str">
        <f t="shared" si="68"/>
        <v/>
      </c>
      <c r="W526" s="15" t="str">
        <f t="shared" si="69"/>
        <v/>
      </c>
      <c r="X526" s="15" t="str">
        <f t="shared" si="70"/>
        <v/>
      </c>
      <c r="Y526" s="15">
        <f t="shared" si="71"/>
        <v>16</v>
      </c>
    </row>
    <row r="527" spans="1:25" s="134" customFormat="1" ht="45" x14ac:dyDescent="0.15">
      <c r="A527" s="92" t="s">
        <v>1107</v>
      </c>
      <c r="B527" s="99" t="s">
        <v>1840</v>
      </c>
      <c r="C527" s="99" t="s">
        <v>1841</v>
      </c>
      <c r="D527" s="4" t="s">
        <v>22</v>
      </c>
      <c r="E527" s="4" t="s">
        <v>23</v>
      </c>
      <c r="F527" s="74">
        <v>29154748</v>
      </c>
      <c r="G527" s="42">
        <v>5</v>
      </c>
      <c r="H527" s="15">
        <v>5</v>
      </c>
      <c r="I527" s="42">
        <v>1</v>
      </c>
      <c r="J527" s="15">
        <v>1</v>
      </c>
      <c r="K527" s="43"/>
      <c r="L527" s="43"/>
      <c r="M527" s="42">
        <v>3</v>
      </c>
      <c r="N527" s="15">
        <v>5</v>
      </c>
      <c r="O527" s="42">
        <v>5</v>
      </c>
      <c r="P527" s="15">
        <v>4</v>
      </c>
      <c r="Q527" s="14">
        <f t="shared" si="72"/>
        <v>14</v>
      </c>
      <c r="R527" s="12">
        <f t="shared" si="73"/>
        <v>15</v>
      </c>
      <c r="S527" s="126">
        <f t="shared" si="66"/>
        <v>14.5</v>
      </c>
      <c r="T527" s="114">
        <f t="shared" si="67"/>
        <v>1</v>
      </c>
      <c r="U527" s="15"/>
      <c r="V527" s="15" t="str">
        <f t="shared" si="68"/>
        <v/>
      </c>
      <c r="W527" s="15" t="str">
        <f t="shared" si="69"/>
        <v/>
      </c>
      <c r="X527" s="15" t="str">
        <f t="shared" si="70"/>
        <v/>
      </c>
      <c r="Y527" s="15">
        <f t="shared" si="71"/>
        <v>14.5</v>
      </c>
    </row>
    <row r="528" spans="1:25" s="134" customFormat="1" ht="45" x14ac:dyDescent="0.15">
      <c r="A528" s="92" t="s">
        <v>1772</v>
      </c>
      <c r="B528" s="92" t="s">
        <v>1377</v>
      </c>
      <c r="C528" s="92" t="s">
        <v>95</v>
      </c>
      <c r="D528" s="4" t="s">
        <v>30</v>
      </c>
      <c r="E528" s="4" t="s">
        <v>1171</v>
      </c>
      <c r="F528" s="4">
        <v>28977019</v>
      </c>
      <c r="G528" s="53"/>
      <c r="H528" s="53"/>
      <c r="I528" s="50">
        <v>5</v>
      </c>
      <c r="J528" s="38">
        <v>5</v>
      </c>
      <c r="K528" s="50">
        <v>4</v>
      </c>
      <c r="L528" s="38">
        <v>4</v>
      </c>
      <c r="M528" s="50">
        <v>4</v>
      </c>
      <c r="N528" s="38">
        <v>3</v>
      </c>
      <c r="O528" s="50">
        <v>4</v>
      </c>
      <c r="P528" s="38">
        <v>4</v>
      </c>
      <c r="Q528" s="14">
        <f t="shared" si="72"/>
        <v>17</v>
      </c>
      <c r="R528" s="12">
        <f t="shared" si="73"/>
        <v>16</v>
      </c>
      <c r="S528" s="126">
        <f t="shared" si="66"/>
        <v>16.5</v>
      </c>
      <c r="T528" s="114">
        <f t="shared" si="67"/>
        <v>1</v>
      </c>
      <c r="U528" s="15"/>
      <c r="V528" s="15" t="str">
        <f t="shared" si="68"/>
        <v/>
      </c>
      <c r="W528" s="15" t="str">
        <f t="shared" si="69"/>
        <v/>
      </c>
      <c r="X528" s="15" t="str">
        <f t="shared" si="70"/>
        <v/>
      </c>
      <c r="Y528" s="15">
        <f t="shared" si="71"/>
        <v>16.5</v>
      </c>
    </row>
    <row r="529" spans="1:25" s="134" customFormat="1" ht="60" x14ac:dyDescent="0.15">
      <c r="A529" s="99" t="s">
        <v>1312</v>
      </c>
      <c r="B529" s="99" t="s">
        <v>1313</v>
      </c>
      <c r="C529" s="99" t="s">
        <v>1450</v>
      </c>
      <c r="D529" s="4" t="s">
        <v>30</v>
      </c>
      <c r="E529" s="4" t="s">
        <v>64</v>
      </c>
      <c r="F529" s="4"/>
      <c r="G529" s="53"/>
      <c r="H529" s="53"/>
      <c r="I529" s="50">
        <v>3</v>
      </c>
      <c r="J529" s="38">
        <v>2</v>
      </c>
      <c r="K529" s="50">
        <v>0</v>
      </c>
      <c r="L529" s="38">
        <v>2</v>
      </c>
      <c r="M529" s="50">
        <v>3</v>
      </c>
      <c r="N529" s="38">
        <v>3</v>
      </c>
      <c r="O529" s="50">
        <v>4</v>
      </c>
      <c r="P529" s="38">
        <v>4</v>
      </c>
      <c r="Q529" s="14">
        <f t="shared" si="72"/>
        <v>10</v>
      </c>
      <c r="R529" s="12">
        <f t="shared" si="73"/>
        <v>11</v>
      </c>
      <c r="S529" s="126">
        <f t="shared" si="66"/>
        <v>10.5</v>
      </c>
      <c r="T529" s="114">
        <f t="shared" si="67"/>
        <v>1</v>
      </c>
      <c r="U529" s="15"/>
      <c r="V529" s="15" t="str">
        <f t="shared" si="68"/>
        <v/>
      </c>
      <c r="W529" s="15" t="str">
        <f t="shared" si="69"/>
        <v/>
      </c>
      <c r="X529" s="15" t="str">
        <f t="shared" si="70"/>
        <v/>
      </c>
      <c r="Y529" s="15">
        <f t="shared" si="71"/>
        <v>10.5</v>
      </c>
    </row>
    <row r="530" spans="1:25" s="134" customFormat="1" ht="45" x14ac:dyDescent="0.15">
      <c r="A530" s="92" t="s">
        <v>304</v>
      </c>
      <c r="B530" s="92" t="s">
        <v>1573</v>
      </c>
      <c r="C530" s="92" t="s">
        <v>74</v>
      </c>
      <c r="D530" s="4" t="s">
        <v>30</v>
      </c>
      <c r="E530" s="4" t="s">
        <v>64</v>
      </c>
      <c r="F530" s="4">
        <v>28516826</v>
      </c>
      <c r="G530" s="40"/>
      <c r="H530" s="40"/>
      <c r="I530" s="14">
        <v>4</v>
      </c>
      <c r="J530" s="12">
        <v>3</v>
      </c>
      <c r="K530" s="14">
        <v>3</v>
      </c>
      <c r="L530" s="12">
        <v>3</v>
      </c>
      <c r="M530" s="14">
        <v>3</v>
      </c>
      <c r="N530" s="12">
        <v>3</v>
      </c>
      <c r="O530" s="14">
        <v>2</v>
      </c>
      <c r="P530" s="12">
        <v>1</v>
      </c>
      <c r="Q530" s="14">
        <f t="shared" si="72"/>
        <v>12</v>
      </c>
      <c r="R530" s="12">
        <f t="shared" si="73"/>
        <v>10</v>
      </c>
      <c r="S530" s="126">
        <f t="shared" si="66"/>
        <v>11</v>
      </c>
      <c r="T530" s="114">
        <f t="shared" si="67"/>
        <v>2</v>
      </c>
      <c r="U530" s="15"/>
      <c r="V530" s="15" t="str">
        <f t="shared" si="68"/>
        <v/>
      </c>
      <c r="W530" s="15" t="str">
        <f t="shared" si="69"/>
        <v/>
      </c>
      <c r="X530" s="15" t="str">
        <f t="shared" si="70"/>
        <v/>
      </c>
      <c r="Y530" s="15">
        <f t="shared" si="71"/>
        <v>11</v>
      </c>
    </row>
    <row r="531" spans="1:25" s="134" customFormat="1" ht="90" x14ac:dyDescent="0.15">
      <c r="A531" s="92" t="s">
        <v>1354</v>
      </c>
      <c r="B531" s="92" t="s">
        <v>1355</v>
      </c>
      <c r="C531" s="92" t="s">
        <v>159</v>
      </c>
      <c r="D531" s="4" t="s">
        <v>32</v>
      </c>
      <c r="E531" s="4" t="s">
        <v>64</v>
      </c>
      <c r="F531" s="4">
        <v>29279637</v>
      </c>
      <c r="G531" s="53"/>
      <c r="H531" s="53"/>
      <c r="I531" s="50">
        <v>4</v>
      </c>
      <c r="J531" s="38">
        <v>4</v>
      </c>
      <c r="K531" s="50">
        <v>3</v>
      </c>
      <c r="L531" s="38">
        <v>3</v>
      </c>
      <c r="M531" s="50">
        <v>2</v>
      </c>
      <c r="N531" s="38">
        <v>1</v>
      </c>
      <c r="O531" s="50">
        <v>2</v>
      </c>
      <c r="P531" s="38">
        <v>4</v>
      </c>
      <c r="Q531" s="14">
        <f t="shared" si="72"/>
        <v>11</v>
      </c>
      <c r="R531" s="12">
        <f t="shared" si="73"/>
        <v>12</v>
      </c>
      <c r="S531" s="126">
        <f t="shared" si="66"/>
        <v>11.5</v>
      </c>
      <c r="T531" s="114">
        <f t="shared" si="67"/>
        <v>1</v>
      </c>
      <c r="U531" s="15"/>
      <c r="V531" s="15" t="str">
        <f t="shared" si="68"/>
        <v/>
      </c>
      <c r="W531" s="15" t="str">
        <f t="shared" si="69"/>
        <v/>
      </c>
      <c r="X531" s="15" t="str">
        <f t="shared" si="70"/>
        <v/>
      </c>
      <c r="Y531" s="15">
        <f t="shared" si="71"/>
        <v>11.5</v>
      </c>
    </row>
    <row r="532" spans="1:25" s="134" customFormat="1" ht="45" x14ac:dyDescent="0.15">
      <c r="A532" s="94" t="s">
        <v>1759</v>
      </c>
      <c r="B532" s="94" t="s">
        <v>1758</v>
      </c>
      <c r="C532" s="94" t="s">
        <v>1031</v>
      </c>
      <c r="D532" s="12" t="s">
        <v>22</v>
      </c>
      <c r="E532" s="12" t="s">
        <v>64</v>
      </c>
      <c r="F532" s="12">
        <v>28932872</v>
      </c>
      <c r="G532" s="53"/>
      <c r="H532" s="53"/>
      <c r="I532" s="158">
        <v>4</v>
      </c>
      <c r="J532" s="12">
        <v>4</v>
      </c>
      <c r="K532" s="159">
        <v>4</v>
      </c>
      <c r="L532" s="12">
        <v>4</v>
      </c>
      <c r="M532" s="159">
        <v>4</v>
      </c>
      <c r="N532" s="12">
        <v>2</v>
      </c>
      <c r="O532" s="159">
        <v>2</v>
      </c>
      <c r="P532" s="12">
        <v>1</v>
      </c>
      <c r="Q532" s="14">
        <f t="shared" si="72"/>
        <v>14</v>
      </c>
      <c r="R532" s="12">
        <f t="shared" si="73"/>
        <v>11</v>
      </c>
      <c r="S532" s="126">
        <f t="shared" si="66"/>
        <v>12.5</v>
      </c>
      <c r="T532" s="114">
        <f t="shared" si="67"/>
        <v>3</v>
      </c>
      <c r="U532" s="38"/>
      <c r="V532" s="15" t="str">
        <f t="shared" si="68"/>
        <v/>
      </c>
      <c r="W532" s="15" t="str">
        <f t="shared" si="69"/>
        <v/>
      </c>
      <c r="X532" s="15" t="str">
        <f t="shared" si="70"/>
        <v/>
      </c>
      <c r="Y532" s="15">
        <f t="shared" si="71"/>
        <v>12.5</v>
      </c>
    </row>
    <row r="533" spans="1:25" s="134" customFormat="1" ht="30" x14ac:dyDescent="0.15">
      <c r="A533" s="94" t="s">
        <v>1672</v>
      </c>
      <c r="B533" s="94" t="s">
        <v>1673</v>
      </c>
      <c r="C533" s="94" t="s">
        <v>50</v>
      </c>
      <c r="D533" s="12" t="s">
        <v>32</v>
      </c>
      <c r="E533" s="4" t="s">
        <v>23</v>
      </c>
      <c r="F533" s="4">
        <v>28741009</v>
      </c>
      <c r="G533" s="39">
        <v>5</v>
      </c>
      <c r="H533" s="12">
        <v>5</v>
      </c>
      <c r="I533" s="39">
        <v>5</v>
      </c>
      <c r="J533" s="12">
        <v>1</v>
      </c>
      <c r="K533" s="40"/>
      <c r="L533" s="40"/>
      <c r="M533" s="14">
        <v>5</v>
      </c>
      <c r="N533" s="12">
        <v>3</v>
      </c>
      <c r="O533" s="14">
        <v>4</v>
      </c>
      <c r="P533" s="12">
        <v>1</v>
      </c>
      <c r="Q533" s="14">
        <f t="shared" si="72"/>
        <v>19</v>
      </c>
      <c r="R533" s="12">
        <f t="shared" si="73"/>
        <v>10</v>
      </c>
      <c r="S533" s="126">
        <f t="shared" si="66"/>
        <v>14.5</v>
      </c>
      <c r="T533" s="114">
        <f t="shared" si="67"/>
        <v>9</v>
      </c>
      <c r="U533" s="15">
        <v>10</v>
      </c>
      <c r="V533" s="15">
        <f t="shared" si="68"/>
        <v>9</v>
      </c>
      <c r="W533" s="15">
        <f t="shared" si="69"/>
        <v>0</v>
      </c>
      <c r="X533" s="15">
        <f t="shared" si="70"/>
        <v>10</v>
      </c>
      <c r="Y533" s="15">
        <f t="shared" si="71"/>
        <v>10</v>
      </c>
    </row>
    <row r="534" spans="1:25" s="134" customFormat="1" ht="75" x14ac:dyDescent="0.15">
      <c r="A534" s="99" t="s">
        <v>1131</v>
      </c>
      <c r="B534" s="99" t="s">
        <v>1855</v>
      </c>
      <c r="C534" s="99" t="s">
        <v>1856</v>
      </c>
      <c r="D534" s="4" t="s">
        <v>30</v>
      </c>
      <c r="E534" s="4" t="s">
        <v>64</v>
      </c>
      <c r="F534" s="74">
        <v>29176402</v>
      </c>
      <c r="G534" s="43"/>
      <c r="H534" s="43"/>
      <c r="I534" s="42">
        <v>6</v>
      </c>
      <c r="J534" s="4">
        <v>6</v>
      </c>
      <c r="K534" s="42">
        <v>4</v>
      </c>
      <c r="L534" s="4">
        <v>4</v>
      </c>
      <c r="M534" s="42">
        <v>3</v>
      </c>
      <c r="N534" s="4">
        <v>5</v>
      </c>
      <c r="O534" s="42">
        <v>3</v>
      </c>
      <c r="P534" s="4">
        <v>4</v>
      </c>
      <c r="Q534" s="14">
        <f t="shared" si="72"/>
        <v>16</v>
      </c>
      <c r="R534" s="12">
        <f t="shared" si="73"/>
        <v>19</v>
      </c>
      <c r="S534" s="126">
        <f t="shared" si="66"/>
        <v>17.5</v>
      </c>
      <c r="T534" s="114">
        <f t="shared" si="67"/>
        <v>3</v>
      </c>
      <c r="U534" s="15"/>
      <c r="V534" s="15" t="str">
        <f t="shared" si="68"/>
        <v/>
      </c>
      <c r="W534" s="15" t="str">
        <f t="shared" si="69"/>
        <v/>
      </c>
      <c r="X534" s="15" t="str">
        <f t="shared" si="70"/>
        <v/>
      </c>
      <c r="Y534" s="15">
        <f t="shared" si="71"/>
        <v>17.5</v>
      </c>
    </row>
    <row r="535" spans="1:25" s="134" customFormat="1" ht="75" x14ac:dyDescent="0.15">
      <c r="A535" s="99" t="s">
        <v>1882</v>
      </c>
      <c r="B535" s="99" t="s">
        <v>1881</v>
      </c>
      <c r="C535" s="99" t="s">
        <v>127</v>
      </c>
      <c r="D535" s="4" t="s">
        <v>30</v>
      </c>
      <c r="E535" s="4" t="s">
        <v>64</v>
      </c>
      <c r="F535" s="74">
        <v>29253706</v>
      </c>
      <c r="G535" s="43"/>
      <c r="H535" s="43"/>
      <c r="I535" s="42">
        <v>3</v>
      </c>
      <c r="J535" s="4">
        <v>4</v>
      </c>
      <c r="K535" s="42">
        <v>4</v>
      </c>
      <c r="L535" s="4">
        <v>4</v>
      </c>
      <c r="M535" s="42">
        <v>2</v>
      </c>
      <c r="N535" s="4">
        <v>3</v>
      </c>
      <c r="O535" s="42">
        <v>1</v>
      </c>
      <c r="P535" s="4">
        <v>3</v>
      </c>
      <c r="Q535" s="14">
        <f t="shared" si="72"/>
        <v>10</v>
      </c>
      <c r="R535" s="12">
        <f t="shared" si="73"/>
        <v>14</v>
      </c>
      <c r="S535" s="126">
        <f t="shared" si="66"/>
        <v>12</v>
      </c>
      <c r="T535" s="114">
        <f t="shared" si="67"/>
        <v>4</v>
      </c>
      <c r="U535" s="15"/>
      <c r="V535" s="15" t="str">
        <f t="shared" si="68"/>
        <v/>
      </c>
      <c r="W535" s="15" t="str">
        <f t="shared" si="69"/>
        <v/>
      </c>
      <c r="X535" s="15" t="str">
        <f t="shared" si="70"/>
        <v/>
      </c>
      <c r="Y535" s="15">
        <f t="shared" si="71"/>
        <v>12</v>
      </c>
    </row>
    <row r="536" spans="1:25" s="134" customFormat="1" ht="60" x14ac:dyDescent="0.15">
      <c r="A536" s="92" t="s">
        <v>1367</v>
      </c>
      <c r="B536" s="92" t="s">
        <v>1368</v>
      </c>
      <c r="C536" s="92" t="s">
        <v>102</v>
      </c>
      <c r="D536" s="4" t="s">
        <v>22</v>
      </c>
      <c r="E536" s="4" t="s">
        <v>64</v>
      </c>
      <c r="F536" s="4">
        <v>29189715</v>
      </c>
      <c r="G536" s="107"/>
      <c r="H536" s="53"/>
      <c r="I536" s="103">
        <v>3</v>
      </c>
      <c r="J536" s="38">
        <v>3</v>
      </c>
      <c r="K536" s="103">
        <v>1</v>
      </c>
      <c r="L536" s="38">
        <v>1</v>
      </c>
      <c r="M536" s="103">
        <v>4</v>
      </c>
      <c r="N536" s="38">
        <v>1</v>
      </c>
      <c r="O536" s="103">
        <v>4</v>
      </c>
      <c r="P536" s="38">
        <v>2</v>
      </c>
      <c r="Q536" s="14">
        <f t="shared" si="72"/>
        <v>12</v>
      </c>
      <c r="R536" s="12">
        <f t="shared" si="73"/>
        <v>7</v>
      </c>
      <c r="S536" s="126">
        <f t="shared" si="66"/>
        <v>9.5</v>
      </c>
      <c r="T536" s="114">
        <f t="shared" si="67"/>
        <v>5</v>
      </c>
      <c r="U536" s="15"/>
      <c r="V536" s="15" t="str">
        <f t="shared" si="68"/>
        <v/>
      </c>
      <c r="W536" s="15" t="str">
        <f t="shared" si="69"/>
        <v/>
      </c>
      <c r="X536" s="15" t="str">
        <f t="shared" si="70"/>
        <v/>
      </c>
      <c r="Y536" s="15">
        <f t="shared" si="71"/>
        <v>9.5</v>
      </c>
    </row>
    <row r="537" spans="1:25" s="134" customFormat="1" ht="45" x14ac:dyDescent="0.15">
      <c r="A537" s="92" t="s">
        <v>1473</v>
      </c>
      <c r="B537" s="92" t="s">
        <v>1533</v>
      </c>
      <c r="C537" s="96" t="s">
        <v>257</v>
      </c>
      <c r="D537" s="4" t="s">
        <v>30</v>
      </c>
      <c r="E537" s="4" t="s">
        <v>64</v>
      </c>
      <c r="F537" s="4">
        <v>28034883</v>
      </c>
      <c r="G537" s="40"/>
      <c r="H537" s="40"/>
      <c r="I537" s="14">
        <v>5</v>
      </c>
      <c r="J537" s="12">
        <v>4</v>
      </c>
      <c r="K537" s="166">
        <v>4</v>
      </c>
      <c r="L537" s="12">
        <v>3</v>
      </c>
      <c r="M537" s="14">
        <v>3</v>
      </c>
      <c r="N537" s="12">
        <v>5</v>
      </c>
      <c r="O537" s="14">
        <v>4</v>
      </c>
      <c r="P537" s="12">
        <v>4</v>
      </c>
      <c r="Q537" s="14">
        <f t="shared" si="72"/>
        <v>16</v>
      </c>
      <c r="R537" s="12">
        <f t="shared" si="73"/>
        <v>16</v>
      </c>
      <c r="S537" s="126">
        <f t="shared" si="66"/>
        <v>16</v>
      </c>
      <c r="T537" s="114">
        <f t="shared" si="67"/>
        <v>0</v>
      </c>
      <c r="U537" s="15"/>
      <c r="V537" s="15" t="str">
        <f t="shared" si="68"/>
        <v/>
      </c>
      <c r="W537" s="15" t="str">
        <f t="shared" si="69"/>
        <v/>
      </c>
      <c r="X537" s="15" t="str">
        <f t="shared" si="70"/>
        <v/>
      </c>
      <c r="Y537" s="15">
        <f t="shared" si="71"/>
        <v>16</v>
      </c>
    </row>
    <row r="538" spans="1:25" s="134" customFormat="1" ht="30" x14ac:dyDescent="0.15">
      <c r="A538" s="92" t="s">
        <v>403</v>
      </c>
      <c r="B538" s="92" t="s">
        <v>404</v>
      </c>
      <c r="C538" s="92" t="s">
        <v>405</v>
      </c>
      <c r="D538" s="4" t="s">
        <v>30</v>
      </c>
      <c r="E538" s="4" t="s">
        <v>23</v>
      </c>
      <c r="F538" s="4">
        <v>27569107</v>
      </c>
      <c r="G538" s="14">
        <v>2</v>
      </c>
      <c r="H538" s="12">
        <v>4</v>
      </c>
      <c r="I538" s="14">
        <v>0</v>
      </c>
      <c r="J538" s="12">
        <v>1</v>
      </c>
      <c r="K538" s="40"/>
      <c r="L538" s="40"/>
      <c r="M538" s="14">
        <v>5</v>
      </c>
      <c r="N538" s="12">
        <v>3</v>
      </c>
      <c r="O538" s="14">
        <v>1</v>
      </c>
      <c r="P538" s="12">
        <v>3</v>
      </c>
      <c r="Q538" s="14">
        <f t="shared" si="72"/>
        <v>8</v>
      </c>
      <c r="R538" s="12">
        <f t="shared" si="73"/>
        <v>11</v>
      </c>
      <c r="S538" s="126">
        <f t="shared" si="66"/>
        <v>9.5</v>
      </c>
      <c r="T538" s="114">
        <f t="shared" si="67"/>
        <v>3</v>
      </c>
      <c r="U538" s="15"/>
      <c r="V538" s="15" t="str">
        <f t="shared" si="68"/>
        <v/>
      </c>
      <c r="W538" s="15" t="str">
        <f t="shared" si="69"/>
        <v/>
      </c>
      <c r="X538" s="15" t="str">
        <f t="shared" si="70"/>
        <v/>
      </c>
      <c r="Y538" s="15">
        <f t="shared" si="71"/>
        <v>9.5</v>
      </c>
    </row>
    <row r="539" spans="1:25" s="134" customFormat="1" ht="45" x14ac:dyDescent="0.15">
      <c r="A539" s="94" t="s">
        <v>1032</v>
      </c>
      <c r="B539" s="94" t="s">
        <v>1852</v>
      </c>
      <c r="C539" s="94" t="s">
        <v>1636</v>
      </c>
      <c r="D539" s="12" t="s">
        <v>30</v>
      </c>
      <c r="E539" s="12" t="s">
        <v>64</v>
      </c>
      <c r="F539" s="12">
        <v>29173446</v>
      </c>
      <c r="G539" s="53"/>
      <c r="H539" s="53"/>
      <c r="I539" s="159">
        <v>4</v>
      </c>
      <c r="J539" s="12">
        <v>4</v>
      </c>
      <c r="K539" s="159">
        <v>3</v>
      </c>
      <c r="L539" s="12">
        <v>3</v>
      </c>
      <c r="M539" s="159">
        <v>3</v>
      </c>
      <c r="N539" s="12">
        <v>3</v>
      </c>
      <c r="O539" s="159">
        <v>1</v>
      </c>
      <c r="P539" s="12">
        <v>1</v>
      </c>
      <c r="Q539" s="14">
        <f t="shared" si="72"/>
        <v>11</v>
      </c>
      <c r="R539" s="12">
        <f t="shared" si="73"/>
        <v>11</v>
      </c>
      <c r="S539" s="126">
        <f t="shared" si="66"/>
        <v>11</v>
      </c>
      <c r="T539" s="114">
        <f t="shared" si="67"/>
        <v>0</v>
      </c>
      <c r="U539" s="15"/>
      <c r="V539" s="15" t="str">
        <f t="shared" si="68"/>
        <v/>
      </c>
      <c r="W539" s="15" t="str">
        <f t="shared" si="69"/>
        <v/>
      </c>
      <c r="X539" s="15" t="str">
        <f t="shared" si="70"/>
        <v/>
      </c>
      <c r="Y539" s="15">
        <f t="shared" si="71"/>
        <v>11</v>
      </c>
    </row>
    <row r="540" spans="1:25" s="134" customFormat="1" ht="60" x14ac:dyDescent="0.15">
      <c r="A540" s="92" t="s">
        <v>1378</v>
      </c>
      <c r="B540" s="92" t="s">
        <v>2025</v>
      </c>
      <c r="C540" s="99" t="s">
        <v>1450</v>
      </c>
      <c r="D540" s="4" t="s">
        <v>32</v>
      </c>
      <c r="E540" s="4" t="s">
        <v>1171</v>
      </c>
      <c r="F540" s="4"/>
      <c r="G540" s="53"/>
      <c r="H540" s="53"/>
      <c r="I540" s="50">
        <v>3</v>
      </c>
      <c r="J540" s="38">
        <v>2</v>
      </c>
      <c r="K540" s="50">
        <v>4</v>
      </c>
      <c r="L540" s="38">
        <v>3</v>
      </c>
      <c r="M540" s="50">
        <v>3</v>
      </c>
      <c r="N540" s="38">
        <v>5</v>
      </c>
      <c r="O540" s="50">
        <v>4</v>
      </c>
      <c r="P540" s="38">
        <v>4</v>
      </c>
      <c r="Q540" s="14">
        <f t="shared" si="72"/>
        <v>14</v>
      </c>
      <c r="R540" s="12">
        <f t="shared" si="73"/>
        <v>14</v>
      </c>
      <c r="S540" s="126">
        <f t="shared" si="66"/>
        <v>14</v>
      </c>
      <c r="T540" s="114">
        <f t="shared" si="67"/>
        <v>0</v>
      </c>
      <c r="U540" s="15"/>
      <c r="V540" s="15" t="str">
        <f t="shared" si="68"/>
        <v/>
      </c>
      <c r="W540" s="15" t="str">
        <f t="shared" si="69"/>
        <v/>
      </c>
      <c r="X540" s="15" t="str">
        <f t="shared" si="70"/>
        <v/>
      </c>
      <c r="Y540" s="15">
        <f t="shared" si="71"/>
        <v>14</v>
      </c>
    </row>
    <row r="541" spans="1:25" s="134" customFormat="1" ht="90" x14ac:dyDescent="0.15">
      <c r="A541" s="112" t="s">
        <v>789</v>
      </c>
      <c r="B541" s="112" t="s">
        <v>1738</v>
      </c>
      <c r="C541" s="112" t="s">
        <v>701</v>
      </c>
      <c r="D541" s="58" t="s">
        <v>30</v>
      </c>
      <c r="E541" s="58" t="s">
        <v>64</v>
      </c>
      <c r="F541" s="58">
        <v>28876671</v>
      </c>
      <c r="G541" s="53"/>
      <c r="H541" s="53"/>
      <c r="I541" s="157">
        <v>3</v>
      </c>
      <c r="J541" s="62">
        <v>3</v>
      </c>
      <c r="K541" s="157">
        <v>0</v>
      </c>
      <c r="L541" s="62">
        <v>0</v>
      </c>
      <c r="M541" s="157">
        <v>1</v>
      </c>
      <c r="N541" s="62">
        <v>5</v>
      </c>
      <c r="O541" s="157">
        <v>1</v>
      </c>
      <c r="P541" s="62">
        <v>1</v>
      </c>
      <c r="Q541" s="14">
        <f t="shared" si="72"/>
        <v>5</v>
      </c>
      <c r="R541" s="12">
        <f t="shared" si="73"/>
        <v>9</v>
      </c>
      <c r="S541" s="126">
        <f t="shared" si="66"/>
        <v>7</v>
      </c>
      <c r="T541" s="114">
        <f t="shared" si="67"/>
        <v>4</v>
      </c>
      <c r="U541" s="15"/>
      <c r="V541" s="15" t="str">
        <f t="shared" si="68"/>
        <v/>
      </c>
      <c r="W541" s="15" t="str">
        <f t="shared" si="69"/>
        <v/>
      </c>
      <c r="X541" s="15" t="str">
        <f t="shared" si="70"/>
        <v/>
      </c>
      <c r="Y541" s="15">
        <f t="shared" si="71"/>
        <v>7</v>
      </c>
    </row>
    <row r="542" spans="1:25" s="134" customFormat="1" ht="45" x14ac:dyDescent="0.15">
      <c r="A542" s="92" t="s">
        <v>696</v>
      </c>
      <c r="B542" s="92" t="s">
        <v>697</v>
      </c>
      <c r="C542" s="92" t="s">
        <v>698</v>
      </c>
      <c r="D542" s="4" t="s">
        <v>30</v>
      </c>
      <c r="E542" s="4" t="s">
        <v>23</v>
      </c>
      <c r="F542" s="4">
        <v>28286767</v>
      </c>
      <c r="G542" s="50">
        <v>5</v>
      </c>
      <c r="H542" s="38">
        <v>5</v>
      </c>
      <c r="I542" s="50">
        <v>1</v>
      </c>
      <c r="J542" s="38">
        <v>0</v>
      </c>
      <c r="K542" s="53"/>
      <c r="L542" s="53"/>
      <c r="M542" s="50">
        <v>5</v>
      </c>
      <c r="N542" s="38">
        <v>4</v>
      </c>
      <c r="O542" s="50">
        <v>4</v>
      </c>
      <c r="P542" s="38">
        <v>4</v>
      </c>
      <c r="Q542" s="14">
        <f t="shared" si="72"/>
        <v>15</v>
      </c>
      <c r="R542" s="12">
        <f t="shared" si="73"/>
        <v>13</v>
      </c>
      <c r="S542" s="126">
        <f t="shared" si="66"/>
        <v>14</v>
      </c>
      <c r="T542" s="114">
        <f t="shared" si="67"/>
        <v>2</v>
      </c>
      <c r="U542" s="15"/>
      <c r="V542" s="15" t="str">
        <f t="shared" si="68"/>
        <v/>
      </c>
      <c r="W542" s="15" t="str">
        <f t="shared" si="69"/>
        <v/>
      </c>
      <c r="X542" s="15" t="str">
        <f t="shared" si="70"/>
        <v/>
      </c>
      <c r="Y542" s="15">
        <f t="shared" si="71"/>
        <v>14</v>
      </c>
    </row>
    <row r="543" spans="1:25" s="134" customFormat="1" ht="90" x14ac:dyDescent="0.15">
      <c r="A543" s="92" t="s">
        <v>123</v>
      </c>
      <c r="B543" s="92" t="s">
        <v>1675</v>
      </c>
      <c r="C543" s="92" t="s">
        <v>124</v>
      </c>
      <c r="D543" s="4" t="s">
        <v>32</v>
      </c>
      <c r="E543" s="4" t="s">
        <v>64</v>
      </c>
      <c r="F543" s="4">
        <v>28743257</v>
      </c>
      <c r="G543" s="40"/>
      <c r="H543" s="40"/>
      <c r="I543" s="110">
        <v>4</v>
      </c>
      <c r="J543" s="12">
        <v>3</v>
      </c>
      <c r="K543" s="110">
        <v>4</v>
      </c>
      <c r="L543" s="12">
        <v>4</v>
      </c>
      <c r="M543" s="110">
        <v>5</v>
      </c>
      <c r="N543" s="12">
        <v>1</v>
      </c>
      <c r="O543" s="110">
        <v>3</v>
      </c>
      <c r="P543" s="12">
        <v>2</v>
      </c>
      <c r="Q543" s="14">
        <f t="shared" si="72"/>
        <v>16</v>
      </c>
      <c r="R543" s="12">
        <f t="shared" si="73"/>
        <v>10</v>
      </c>
      <c r="S543" s="126">
        <f t="shared" si="66"/>
        <v>13</v>
      </c>
      <c r="T543" s="114">
        <f t="shared" si="67"/>
        <v>6</v>
      </c>
      <c r="U543" s="15"/>
      <c r="V543" s="15" t="str">
        <f t="shared" si="68"/>
        <v/>
      </c>
      <c r="W543" s="15" t="str">
        <f t="shared" si="69"/>
        <v/>
      </c>
      <c r="X543" s="15" t="str">
        <f t="shared" si="70"/>
        <v/>
      </c>
      <c r="Y543" s="15">
        <f t="shared" si="71"/>
        <v>13</v>
      </c>
    </row>
    <row r="544" spans="1:25" s="134" customFormat="1" ht="75" x14ac:dyDescent="0.15">
      <c r="A544" s="92" t="s">
        <v>1574</v>
      </c>
      <c r="B544" s="92" t="s">
        <v>2026</v>
      </c>
      <c r="C544" s="92" t="s">
        <v>1307</v>
      </c>
      <c r="D544" s="4" t="s">
        <v>22</v>
      </c>
      <c r="E544" s="4" t="s">
        <v>23</v>
      </c>
      <c r="F544" s="114">
        <v>29017587</v>
      </c>
      <c r="G544" s="50">
        <v>4</v>
      </c>
      <c r="H544" s="38">
        <v>5</v>
      </c>
      <c r="I544" s="50">
        <v>2</v>
      </c>
      <c r="J544" s="38">
        <v>3</v>
      </c>
      <c r="K544" s="53"/>
      <c r="L544" s="53"/>
      <c r="M544" s="50">
        <v>1</v>
      </c>
      <c r="N544" s="38">
        <v>2</v>
      </c>
      <c r="O544" s="50">
        <v>1</v>
      </c>
      <c r="P544" s="38">
        <v>2</v>
      </c>
      <c r="Q544" s="14">
        <f t="shared" si="72"/>
        <v>8</v>
      </c>
      <c r="R544" s="12">
        <f t="shared" si="73"/>
        <v>12</v>
      </c>
      <c r="S544" s="126">
        <f t="shared" si="66"/>
        <v>10</v>
      </c>
      <c r="T544" s="114">
        <f t="shared" si="67"/>
        <v>4</v>
      </c>
      <c r="U544" s="15"/>
      <c r="V544" s="15" t="str">
        <f t="shared" si="68"/>
        <v/>
      </c>
      <c r="W544" s="15" t="str">
        <f t="shared" si="69"/>
        <v/>
      </c>
      <c r="X544" s="15" t="str">
        <f t="shared" si="70"/>
        <v/>
      </c>
      <c r="Y544" s="15">
        <f t="shared" si="71"/>
        <v>10</v>
      </c>
    </row>
    <row r="545" spans="1:25" s="134" customFormat="1" ht="45" x14ac:dyDescent="0.15">
      <c r="A545" s="92" t="s">
        <v>823</v>
      </c>
      <c r="B545" s="92" t="s">
        <v>824</v>
      </c>
      <c r="C545" s="92" t="s">
        <v>739</v>
      </c>
      <c r="D545" s="4" t="s">
        <v>22</v>
      </c>
      <c r="E545" s="4" t="s">
        <v>23</v>
      </c>
      <c r="F545" s="4">
        <v>28838202</v>
      </c>
      <c r="G545" s="50">
        <v>4</v>
      </c>
      <c r="H545" s="38">
        <v>4</v>
      </c>
      <c r="I545" s="50">
        <v>0</v>
      </c>
      <c r="J545" s="38">
        <v>0</v>
      </c>
      <c r="K545" s="53"/>
      <c r="L545" s="53"/>
      <c r="M545" s="50">
        <v>4</v>
      </c>
      <c r="N545" s="38">
        <v>5</v>
      </c>
      <c r="O545" s="50">
        <v>5</v>
      </c>
      <c r="P545" s="38">
        <v>3</v>
      </c>
      <c r="Q545" s="14">
        <f t="shared" si="72"/>
        <v>13</v>
      </c>
      <c r="R545" s="12">
        <f t="shared" si="73"/>
        <v>12</v>
      </c>
      <c r="S545" s="126">
        <f t="shared" si="66"/>
        <v>12.5</v>
      </c>
      <c r="T545" s="114">
        <f t="shared" si="67"/>
        <v>1</v>
      </c>
      <c r="U545" s="15"/>
      <c r="V545" s="15" t="str">
        <f t="shared" si="68"/>
        <v/>
      </c>
      <c r="W545" s="15" t="str">
        <f t="shared" si="69"/>
        <v/>
      </c>
      <c r="X545" s="15" t="str">
        <f t="shared" si="70"/>
        <v/>
      </c>
      <c r="Y545" s="15">
        <f t="shared" si="71"/>
        <v>12.5</v>
      </c>
    </row>
    <row r="546" spans="1:25" s="134" customFormat="1" ht="60" x14ac:dyDescent="0.15">
      <c r="A546" s="92" t="s">
        <v>678</v>
      </c>
      <c r="B546" s="92" t="s">
        <v>679</v>
      </c>
      <c r="C546" s="92" t="s">
        <v>477</v>
      </c>
      <c r="D546" s="4" t="s">
        <v>22</v>
      </c>
      <c r="E546" s="4" t="s">
        <v>23</v>
      </c>
      <c r="F546" s="4">
        <v>28440550</v>
      </c>
      <c r="G546" s="50">
        <v>5</v>
      </c>
      <c r="H546" s="38">
        <v>5</v>
      </c>
      <c r="I546" s="103">
        <v>0</v>
      </c>
      <c r="J546" s="38">
        <v>1</v>
      </c>
      <c r="K546" s="53"/>
      <c r="L546" s="53"/>
      <c r="M546" s="103">
        <v>3</v>
      </c>
      <c r="N546" s="38">
        <v>4</v>
      </c>
      <c r="O546" s="103">
        <v>4</v>
      </c>
      <c r="P546" s="38">
        <v>4</v>
      </c>
      <c r="Q546" s="14">
        <f t="shared" si="72"/>
        <v>12</v>
      </c>
      <c r="R546" s="12">
        <f t="shared" si="73"/>
        <v>14</v>
      </c>
      <c r="S546" s="126">
        <f t="shared" si="66"/>
        <v>13</v>
      </c>
      <c r="T546" s="114">
        <f t="shared" si="67"/>
        <v>2</v>
      </c>
      <c r="U546" s="15"/>
      <c r="V546" s="15" t="str">
        <f t="shared" si="68"/>
        <v/>
      </c>
      <c r="W546" s="15" t="str">
        <f t="shared" si="69"/>
        <v/>
      </c>
      <c r="X546" s="15" t="str">
        <f t="shared" si="70"/>
        <v/>
      </c>
      <c r="Y546" s="15">
        <f t="shared" si="71"/>
        <v>13</v>
      </c>
    </row>
    <row r="547" spans="1:25" s="134" customFormat="1" ht="75" x14ac:dyDescent="0.15">
      <c r="A547" s="94" t="s">
        <v>2008</v>
      </c>
      <c r="B547" s="94" t="s">
        <v>2007</v>
      </c>
      <c r="C547" s="94" t="s">
        <v>157</v>
      </c>
      <c r="D547" s="12" t="s">
        <v>30</v>
      </c>
      <c r="E547" s="12" t="s">
        <v>23</v>
      </c>
      <c r="F547" s="114">
        <v>29129538</v>
      </c>
      <c r="G547" s="50">
        <v>2</v>
      </c>
      <c r="H547" s="38">
        <v>5</v>
      </c>
      <c r="I547" s="50">
        <v>0</v>
      </c>
      <c r="J547" s="38">
        <v>0</v>
      </c>
      <c r="K547" s="53"/>
      <c r="L547" s="53"/>
      <c r="M547" s="50">
        <v>2</v>
      </c>
      <c r="N547" s="38">
        <v>4</v>
      </c>
      <c r="O547" s="50">
        <v>0</v>
      </c>
      <c r="P547" s="38">
        <v>3</v>
      </c>
      <c r="Q547" s="14">
        <f t="shared" si="72"/>
        <v>4</v>
      </c>
      <c r="R547" s="12">
        <f t="shared" si="73"/>
        <v>12</v>
      </c>
      <c r="S547" s="126">
        <f t="shared" si="66"/>
        <v>8</v>
      </c>
      <c r="T547" s="114">
        <f t="shared" si="67"/>
        <v>8</v>
      </c>
      <c r="U547" s="15">
        <v>10</v>
      </c>
      <c r="V547" s="15">
        <f t="shared" si="68"/>
        <v>6</v>
      </c>
      <c r="W547" s="15">
        <f t="shared" si="69"/>
        <v>2</v>
      </c>
      <c r="X547" s="15">
        <f t="shared" si="70"/>
        <v>12</v>
      </c>
      <c r="Y547" s="15">
        <f t="shared" si="71"/>
        <v>11</v>
      </c>
    </row>
    <row r="548" spans="1:25" s="134" customFormat="1" ht="45" x14ac:dyDescent="0.15">
      <c r="A548" s="92" t="s">
        <v>305</v>
      </c>
      <c r="B548" s="92" t="s">
        <v>1581</v>
      </c>
      <c r="C548" s="92" t="s">
        <v>306</v>
      </c>
      <c r="D548" s="4" t="s">
        <v>32</v>
      </c>
      <c r="E548" s="4" t="s">
        <v>64</v>
      </c>
      <c r="F548" s="4">
        <v>28562238</v>
      </c>
      <c r="G548" s="109"/>
      <c r="H548" s="40"/>
      <c r="I548" s="110">
        <v>2</v>
      </c>
      <c r="J548" s="12">
        <v>3</v>
      </c>
      <c r="K548" s="110">
        <v>2</v>
      </c>
      <c r="L548" s="12">
        <v>4</v>
      </c>
      <c r="M548" s="110">
        <v>3</v>
      </c>
      <c r="N548" s="12">
        <v>5</v>
      </c>
      <c r="O548" s="110">
        <v>0</v>
      </c>
      <c r="P548" s="12">
        <v>4</v>
      </c>
      <c r="Q548" s="14">
        <f t="shared" si="72"/>
        <v>7</v>
      </c>
      <c r="R548" s="12">
        <f t="shared" si="73"/>
        <v>16</v>
      </c>
      <c r="S548" s="126">
        <f t="shared" si="66"/>
        <v>11.5</v>
      </c>
      <c r="T548" s="114">
        <f t="shared" si="67"/>
        <v>9</v>
      </c>
      <c r="U548" s="15">
        <v>6</v>
      </c>
      <c r="V548" s="15">
        <f t="shared" si="68"/>
        <v>1</v>
      </c>
      <c r="W548" s="15">
        <f t="shared" si="69"/>
        <v>10</v>
      </c>
      <c r="X548" s="15">
        <f t="shared" si="70"/>
        <v>7</v>
      </c>
      <c r="Y548" s="15">
        <f t="shared" si="71"/>
        <v>6.5</v>
      </c>
    </row>
    <row r="549" spans="1:25" s="134" customFormat="1" ht="90" x14ac:dyDescent="0.15">
      <c r="A549" s="92" t="s">
        <v>1235</v>
      </c>
      <c r="B549" s="92" t="s">
        <v>1236</v>
      </c>
      <c r="C549" s="92" t="s">
        <v>78</v>
      </c>
      <c r="D549" s="4" t="s">
        <v>22</v>
      </c>
      <c r="E549" s="4" t="s">
        <v>64</v>
      </c>
      <c r="F549" s="4">
        <v>28925342</v>
      </c>
      <c r="G549" s="53"/>
      <c r="H549" s="53"/>
      <c r="I549" s="50">
        <v>3</v>
      </c>
      <c r="J549" s="38">
        <v>3</v>
      </c>
      <c r="K549" s="50">
        <v>3</v>
      </c>
      <c r="L549" s="38">
        <v>3</v>
      </c>
      <c r="M549" s="50">
        <v>5</v>
      </c>
      <c r="N549" s="38">
        <v>2</v>
      </c>
      <c r="O549" s="50">
        <v>5</v>
      </c>
      <c r="P549" s="38">
        <v>1</v>
      </c>
      <c r="Q549" s="14">
        <f t="shared" si="72"/>
        <v>16</v>
      </c>
      <c r="R549" s="12">
        <f t="shared" si="73"/>
        <v>9</v>
      </c>
      <c r="S549" s="126">
        <f t="shared" si="66"/>
        <v>12.5</v>
      </c>
      <c r="T549" s="114">
        <f t="shared" si="67"/>
        <v>7</v>
      </c>
      <c r="U549" s="15">
        <v>12</v>
      </c>
      <c r="V549" s="15">
        <f t="shared" si="68"/>
        <v>4</v>
      </c>
      <c r="W549" s="15">
        <f t="shared" si="69"/>
        <v>3</v>
      </c>
      <c r="X549" s="15">
        <f t="shared" si="70"/>
        <v>9</v>
      </c>
      <c r="Y549" s="15">
        <f t="shared" si="71"/>
        <v>10.5</v>
      </c>
    </row>
    <row r="550" spans="1:25" s="134" customFormat="1" ht="75" x14ac:dyDescent="0.15">
      <c r="A550" s="92" t="s">
        <v>36</v>
      </c>
      <c r="B550" s="92" t="s">
        <v>2027</v>
      </c>
      <c r="C550" s="92" t="s">
        <v>35</v>
      </c>
      <c r="D550" s="4" t="s">
        <v>30</v>
      </c>
      <c r="E550" s="4" t="s">
        <v>23</v>
      </c>
      <c r="F550" s="4">
        <v>28784346</v>
      </c>
      <c r="G550" s="14">
        <v>5</v>
      </c>
      <c r="H550" s="12">
        <v>5</v>
      </c>
      <c r="I550" s="14">
        <v>4</v>
      </c>
      <c r="J550" s="12">
        <v>5</v>
      </c>
      <c r="K550" s="40"/>
      <c r="L550" s="40"/>
      <c r="M550" s="14">
        <v>5</v>
      </c>
      <c r="N550" s="12">
        <v>3</v>
      </c>
      <c r="O550" s="14">
        <v>4</v>
      </c>
      <c r="P550" s="4">
        <v>1</v>
      </c>
      <c r="Q550" s="14">
        <f t="shared" si="72"/>
        <v>18</v>
      </c>
      <c r="R550" s="12">
        <f t="shared" si="73"/>
        <v>14</v>
      </c>
      <c r="S550" s="126">
        <f t="shared" si="66"/>
        <v>16</v>
      </c>
      <c r="T550" s="114">
        <f t="shared" si="67"/>
        <v>4</v>
      </c>
      <c r="U550" s="15"/>
      <c r="V550" s="15" t="str">
        <f t="shared" si="68"/>
        <v/>
      </c>
      <c r="W550" s="15" t="str">
        <f t="shared" si="69"/>
        <v/>
      </c>
      <c r="X550" s="15" t="str">
        <f t="shared" si="70"/>
        <v/>
      </c>
      <c r="Y550" s="15">
        <f t="shared" si="71"/>
        <v>16</v>
      </c>
    </row>
    <row r="551" spans="1:25" s="134" customFormat="1" ht="60" x14ac:dyDescent="0.15">
      <c r="A551" s="98" t="s">
        <v>1033</v>
      </c>
      <c r="B551" s="98" t="s">
        <v>1034</v>
      </c>
      <c r="C551" s="92" t="s">
        <v>95</v>
      </c>
      <c r="D551" s="71" t="s">
        <v>30</v>
      </c>
      <c r="E551" s="71" t="s">
        <v>64</v>
      </c>
      <c r="F551" s="71">
        <v>28953928</v>
      </c>
      <c r="G551" s="53"/>
      <c r="H551" s="53"/>
      <c r="I551" s="161">
        <v>4</v>
      </c>
      <c r="J551" s="61">
        <v>3</v>
      </c>
      <c r="K551" s="161">
        <v>4</v>
      </c>
      <c r="L551" s="61">
        <v>4</v>
      </c>
      <c r="M551" s="161">
        <v>5</v>
      </c>
      <c r="N551" s="61">
        <v>5</v>
      </c>
      <c r="O551" s="161">
        <v>3</v>
      </c>
      <c r="P551" s="61">
        <v>3</v>
      </c>
      <c r="Q551" s="14">
        <f t="shared" si="72"/>
        <v>16</v>
      </c>
      <c r="R551" s="12">
        <f t="shared" si="73"/>
        <v>15</v>
      </c>
      <c r="S551" s="126">
        <f t="shared" si="66"/>
        <v>15.5</v>
      </c>
      <c r="T551" s="114">
        <f t="shared" si="67"/>
        <v>1</v>
      </c>
      <c r="U551" s="15"/>
      <c r="V551" s="15" t="str">
        <f t="shared" si="68"/>
        <v/>
      </c>
      <c r="W551" s="15" t="str">
        <f t="shared" si="69"/>
        <v/>
      </c>
      <c r="X551" s="15" t="str">
        <f t="shared" si="70"/>
        <v/>
      </c>
      <c r="Y551" s="15">
        <f t="shared" si="71"/>
        <v>15.5</v>
      </c>
    </row>
    <row r="552" spans="1:25" s="134" customFormat="1" ht="60" x14ac:dyDescent="0.15">
      <c r="A552" s="92" t="s">
        <v>882</v>
      </c>
      <c r="B552" s="92" t="s">
        <v>1863</v>
      </c>
      <c r="C552" s="92" t="s">
        <v>883</v>
      </c>
      <c r="D552" s="12" t="s">
        <v>30</v>
      </c>
      <c r="E552" s="12" t="s">
        <v>64</v>
      </c>
      <c r="F552" s="4">
        <v>29197152</v>
      </c>
      <c r="G552" s="53"/>
      <c r="H552" s="53"/>
      <c r="I552" s="50">
        <v>4</v>
      </c>
      <c r="J552" s="38">
        <v>4</v>
      </c>
      <c r="K552" s="50">
        <v>4</v>
      </c>
      <c r="L552" s="38">
        <v>4</v>
      </c>
      <c r="M552" s="50">
        <v>3</v>
      </c>
      <c r="N552" s="38">
        <v>5</v>
      </c>
      <c r="O552" s="50">
        <v>1</v>
      </c>
      <c r="P552" s="38">
        <v>5</v>
      </c>
      <c r="Q552" s="14">
        <f t="shared" si="72"/>
        <v>12</v>
      </c>
      <c r="R552" s="12">
        <f t="shared" si="73"/>
        <v>18</v>
      </c>
      <c r="S552" s="126">
        <f t="shared" si="66"/>
        <v>15</v>
      </c>
      <c r="T552" s="114">
        <f t="shared" si="67"/>
        <v>6</v>
      </c>
      <c r="U552" s="38"/>
      <c r="V552" s="15" t="str">
        <f t="shared" si="68"/>
        <v/>
      </c>
      <c r="W552" s="15" t="str">
        <f t="shared" si="69"/>
        <v/>
      </c>
      <c r="X552" s="15" t="str">
        <f t="shared" si="70"/>
        <v/>
      </c>
      <c r="Y552" s="15">
        <f t="shared" si="71"/>
        <v>15</v>
      </c>
    </row>
    <row r="553" spans="1:25" s="134" customFormat="1" ht="90" x14ac:dyDescent="0.15">
      <c r="A553" s="99" t="s">
        <v>1322</v>
      </c>
      <c r="B553" s="99" t="s">
        <v>1323</v>
      </c>
      <c r="C553" s="99" t="s">
        <v>1450</v>
      </c>
      <c r="D553" s="4" t="s">
        <v>32</v>
      </c>
      <c r="E553" s="4" t="s">
        <v>64</v>
      </c>
      <c r="F553" s="4"/>
      <c r="G553" s="53"/>
      <c r="H553" s="53"/>
      <c r="I553" s="50">
        <v>3</v>
      </c>
      <c r="J553" s="38">
        <v>2</v>
      </c>
      <c r="K553" s="50">
        <v>4</v>
      </c>
      <c r="L553" s="38">
        <v>4</v>
      </c>
      <c r="M553" s="50">
        <v>3</v>
      </c>
      <c r="N553" s="38">
        <v>2</v>
      </c>
      <c r="O553" s="50">
        <v>4</v>
      </c>
      <c r="P553" s="38">
        <v>3</v>
      </c>
      <c r="Q553" s="14">
        <f t="shared" si="72"/>
        <v>14</v>
      </c>
      <c r="R553" s="12">
        <f t="shared" si="73"/>
        <v>11</v>
      </c>
      <c r="S553" s="126">
        <f t="shared" si="66"/>
        <v>12.5</v>
      </c>
      <c r="T553" s="114">
        <f t="shared" si="67"/>
        <v>3</v>
      </c>
      <c r="U553" s="38"/>
      <c r="V553" s="15" t="str">
        <f t="shared" si="68"/>
        <v/>
      </c>
      <c r="W553" s="15" t="str">
        <f t="shared" si="69"/>
        <v/>
      </c>
      <c r="X553" s="15" t="str">
        <f t="shared" si="70"/>
        <v/>
      </c>
      <c r="Y553" s="15">
        <f t="shared" si="71"/>
        <v>12.5</v>
      </c>
    </row>
    <row r="554" spans="1:25" s="134" customFormat="1" ht="75" x14ac:dyDescent="0.15">
      <c r="A554" s="92" t="s">
        <v>307</v>
      </c>
      <c r="B554" s="92" t="s">
        <v>308</v>
      </c>
      <c r="C554" s="92" t="s">
        <v>309</v>
      </c>
      <c r="D554" s="4" t="s">
        <v>30</v>
      </c>
      <c r="E554" s="4" t="s">
        <v>64</v>
      </c>
      <c r="F554" s="4">
        <v>28630744</v>
      </c>
      <c r="G554" s="40"/>
      <c r="H554" s="40"/>
      <c r="I554" s="14">
        <v>4</v>
      </c>
      <c r="J554" s="12">
        <v>4</v>
      </c>
      <c r="K554" s="14">
        <v>4</v>
      </c>
      <c r="L554" s="12">
        <v>4</v>
      </c>
      <c r="M554" s="14">
        <v>4</v>
      </c>
      <c r="N554" s="12">
        <v>4</v>
      </c>
      <c r="O554" s="14">
        <v>3</v>
      </c>
      <c r="P554" s="12">
        <v>3</v>
      </c>
      <c r="Q554" s="14">
        <f t="shared" si="72"/>
        <v>15</v>
      </c>
      <c r="R554" s="12">
        <f t="shared" si="73"/>
        <v>15</v>
      </c>
      <c r="S554" s="126">
        <f t="shared" si="66"/>
        <v>15</v>
      </c>
      <c r="T554" s="114">
        <f t="shared" si="67"/>
        <v>0</v>
      </c>
      <c r="U554" s="15"/>
      <c r="V554" s="15" t="str">
        <f t="shared" si="68"/>
        <v/>
      </c>
      <c r="W554" s="15" t="str">
        <f t="shared" si="69"/>
        <v/>
      </c>
      <c r="X554" s="15" t="str">
        <f t="shared" si="70"/>
        <v/>
      </c>
      <c r="Y554" s="15">
        <f t="shared" si="71"/>
        <v>15</v>
      </c>
    </row>
    <row r="555" spans="1:25" s="134" customFormat="1" ht="45" x14ac:dyDescent="0.15">
      <c r="A555" s="94" t="s">
        <v>1035</v>
      </c>
      <c r="B555" s="94" t="s">
        <v>1839</v>
      </c>
      <c r="C555" s="94" t="s">
        <v>127</v>
      </c>
      <c r="D555" s="12" t="s">
        <v>30</v>
      </c>
      <c r="E555" s="12" t="s">
        <v>64</v>
      </c>
      <c r="F555" s="12">
        <v>29146513</v>
      </c>
      <c r="G555" s="53"/>
      <c r="H555" s="53"/>
      <c r="I555" s="159">
        <v>4</v>
      </c>
      <c r="J555" s="12">
        <v>4</v>
      </c>
      <c r="K555" s="159">
        <v>4</v>
      </c>
      <c r="L555" s="12">
        <v>4</v>
      </c>
      <c r="M555" s="159">
        <v>3</v>
      </c>
      <c r="N555" s="12">
        <v>1</v>
      </c>
      <c r="O555" s="159">
        <v>1</v>
      </c>
      <c r="P555" s="12">
        <v>1</v>
      </c>
      <c r="Q555" s="14">
        <f t="shared" si="72"/>
        <v>12</v>
      </c>
      <c r="R555" s="12">
        <f t="shared" si="73"/>
        <v>10</v>
      </c>
      <c r="S555" s="126">
        <f t="shared" si="66"/>
        <v>11</v>
      </c>
      <c r="T555" s="114">
        <f t="shared" si="67"/>
        <v>2</v>
      </c>
      <c r="U555" s="15"/>
      <c r="V555" s="15" t="str">
        <f t="shared" si="68"/>
        <v/>
      </c>
      <c r="W555" s="15" t="str">
        <f t="shared" si="69"/>
        <v/>
      </c>
      <c r="X555" s="15" t="str">
        <f t="shared" si="70"/>
        <v/>
      </c>
      <c r="Y555" s="15">
        <f t="shared" si="71"/>
        <v>11</v>
      </c>
    </row>
    <row r="556" spans="1:25" s="134" customFormat="1" ht="90" x14ac:dyDescent="0.15">
      <c r="A556" s="92" t="s">
        <v>310</v>
      </c>
      <c r="B556" s="92" t="s">
        <v>311</v>
      </c>
      <c r="C556" s="92" t="s">
        <v>312</v>
      </c>
      <c r="D556" s="4" t="s">
        <v>30</v>
      </c>
      <c r="E556" s="4" t="s">
        <v>64</v>
      </c>
      <c r="F556" s="4">
        <v>28656931</v>
      </c>
      <c r="G556" s="40"/>
      <c r="H556" s="40"/>
      <c r="I556" s="14">
        <v>4</v>
      </c>
      <c r="J556" s="12">
        <v>3</v>
      </c>
      <c r="K556" s="14">
        <v>4</v>
      </c>
      <c r="L556" s="12">
        <v>4</v>
      </c>
      <c r="M556" s="14">
        <v>3</v>
      </c>
      <c r="N556" s="12">
        <v>5</v>
      </c>
      <c r="O556" s="14">
        <v>1</v>
      </c>
      <c r="P556" s="12">
        <v>3</v>
      </c>
      <c r="Q556" s="14">
        <f t="shared" si="72"/>
        <v>12</v>
      </c>
      <c r="R556" s="12">
        <f t="shared" si="73"/>
        <v>15</v>
      </c>
      <c r="S556" s="126">
        <f t="shared" si="66"/>
        <v>13.5</v>
      </c>
      <c r="T556" s="114">
        <f t="shared" si="67"/>
        <v>3</v>
      </c>
      <c r="U556" s="15"/>
      <c r="V556" s="15" t="str">
        <f t="shared" si="68"/>
        <v/>
      </c>
      <c r="W556" s="15" t="str">
        <f t="shared" si="69"/>
        <v/>
      </c>
      <c r="X556" s="15" t="str">
        <f t="shared" si="70"/>
        <v/>
      </c>
      <c r="Y556" s="15">
        <f t="shared" si="71"/>
        <v>13.5</v>
      </c>
    </row>
    <row r="557" spans="1:25" s="134" customFormat="1" ht="75" x14ac:dyDescent="0.15">
      <c r="A557" s="92" t="s">
        <v>313</v>
      </c>
      <c r="B557" s="92" t="s">
        <v>2028</v>
      </c>
      <c r="C557" s="92" t="s">
        <v>314</v>
      </c>
      <c r="D557" s="4" t="s">
        <v>30</v>
      </c>
      <c r="E557" s="12" t="s">
        <v>64</v>
      </c>
      <c r="F557" s="12">
        <v>28468633</v>
      </c>
      <c r="G557" s="40"/>
      <c r="H557" s="40"/>
      <c r="I557" s="14">
        <v>6</v>
      </c>
      <c r="J557" s="12">
        <v>4</v>
      </c>
      <c r="K557" s="14">
        <v>4</v>
      </c>
      <c r="L557" s="12">
        <v>4</v>
      </c>
      <c r="M557" s="14">
        <v>5</v>
      </c>
      <c r="N557" s="12">
        <v>5</v>
      </c>
      <c r="O557" s="14">
        <v>4</v>
      </c>
      <c r="P557" s="12">
        <v>1</v>
      </c>
      <c r="Q557" s="14">
        <f t="shared" si="72"/>
        <v>19</v>
      </c>
      <c r="R557" s="12">
        <f t="shared" si="73"/>
        <v>14</v>
      </c>
      <c r="S557" s="126">
        <f t="shared" si="66"/>
        <v>16.5</v>
      </c>
      <c r="T557" s="114">
        <f t="shared" si="67"/>
        <v>5</v>
      </c>
      <c r="U557" s="15"/>
      <c r="V557" s="15" t="str">
        <f t="shared" si="68"/>
        <v/>
      </c>
      <c r="W557" s="15" t="str">
        <f t="shared" si="69"/>
        <v/>
      </c>
      <c r="X557" s="15" t="str">
        <f t="shared" si="70"/>
        <v/>
      </c>
      <c r="Y557" s="15">
        <f t="shared" si="71"/>
        <v>16.5</v>
      </c>
    </row>
    <row r="558" spans="1:25" s="134" customFormat="1" ht="45" x14ac:dyDescent="0.15">
      <c r="A558" s="92" t="s">
        <v>727</v>
      </c>
      <c r="B558" s="92" t="s">
        <v>728</v>
      </c>
      <c r="C558" s="92" t="s">
        <v>78</v>
      </c>
      <c r="D558" s="4" t="s">
        <v>22</v>
      </c>
      <c r="E558" s="4" t="s">
        <v>64</v>
      </c>
      <c r="F558" s="4">
        <v>28847343</v>
      </c>
      <c r="G558" s="53"/>
      <c r="H558" s="53"/>
      <c r="I558" s="50">
        <v>3</v>
      </c>
      <c r="J558" s="38">
        <v>2</v>
      </c>
      <c r="K558" s="50">
        <v>3</v>
      </c>
      <c r="L558" s="38">
        <v>4</v>
      </c>
      <c r="M558" s="50">
        <v>2</v>
      </c>
      <c r="N558" s="38">
        <v>3</v>
      </c>
      <c r="O558" s="50">
        <v>5</v>
      </c>
      <c r="P558" s="38">
        <v>2</v>
      </c>
      <c r="Q558" s="14">
        <f t="shared" si="72"/>
        <v>13</v>
      </c>
      <c r="R558" s="12">
        <f t="shared" si="73"/>
        <v>11</v>
      </c>
      <c r="S558" s="126">
        <f t="shared" si="66"/>
        <v>12</v>
      </c>
      <c r="T558" s="114">
        <f t="shared" si="67"/>
        <v>2</v>
      </c>
      <c r="U558" s="15"/>
      <c r="V558" s="15" t="str">
        <f t="shared" si="68"/>
        <v/>
      </c>
      <c r="W558" s="15" t="str">
        <f t="shared" si="69"/>
        <v/>
      </c>
      <c r="X558" s="15" t="str">
        <f t="shared" si="70"/>
        <v/>
      </c>
      <c r="Y558" s="15">
        <f t="shared" si="71"/>
        <v>12</v>
      </c>
    </row>
    <row r="559" spans="1:25" s="134" customFormat="1" ht="60" x14ac:dyDescent="0.15">
      <c r="A559" s="92" t="s">
        <v>125</v>
      </c>
      <c r="B559" s="92" t="s">
        <v>126</v>
      </c>
      <c r="C559" s="92" t="s">
        <v>127</v>
      </c>
      <c r="D559" s="4" t="s">
        <v>30</v>
      </c>
      <c r="E559" s="4" t="s">
        <v>64</v>
      </c>
      <c r="F559" s="4">
        <v>28756023</v>
      </c>
      <c r="G559" s="40"/>
      <c r="H559" s="40"/>
      <c r="I559" s="14">
        <v>4</v>
      </c>
      <c r="J559" s="12">
        <v>3</v>
      </c>
      <c r="K559" s="14">
        <v>4</v>
      </c>
      <c r="L559" s="12">
        <v>3</v>
      </c>
      <c r="M559" s="14">
        <v>1</v>
      </c>
      <c r="N559" s="12">
        <v>3</v>
      </c>
      <c r="O559" s="14">
        <v>1</v>
      </c>
      <c r="P559" s="12">
        <v>1</v>
      </c>
      <c r="Q559" s="14">
        <f t="shared" si="72"/>
        <v>10</v>
      </c>
      <c r="R559" s="12">
        <f t="shared" si="73"/>
        <v>10</v>
      </c>
      <c r="S559" s="126">
        <f t="shared" si="66"/>
        <v>10</v>
      </c>
      <c r="T559" s="114">
        <f t="shared" si="67"/>
        <v>0</v>
      </c>
      <c r="U559" s="15"/>
      <c r="V559" s="15" t="str">
        <f t="shared" si="68"/>
        <v/>
      </c>
      <c r="W559" s="15" t="str">
        <f t="shared" si="69"/>
        <v/>
      </c>
      <c r="X559" s="15" t="str">
        <f t="shared" si="70"/>
        <v/>
      </c>
      <c r="Y559" s="15">
        <f t="shared" si="71"/>
        <v>10</v>
      </c>
    </row>
    <row r="560" spans="1:25" s="134" customFormat="1" ht="45" x14ac:dyDescent="0.15">
      <c r="A560" s="92" t="s">
        <v>1836</v>
      </c>
      <c r="B560" s="92" t="s">
        <v>1306</v>
      </c>
      <c r="C560" s="92" t="s">
        <v>257</v>
      </c>
      <c r="D560" s="4" t="s">
        <v>30</v>
      </c>
      <c r="E560" s="4" t="s">
        <v>23</v>
      </c>
      <c r="F560" s="4">
        <v>29140516</v>
      </c>
      <c r="G560" s="50">
        <v>5</v>
      </c>
      <c r="H560" s="38">
        <v>5</v>
      </c>
      <c r="I560" s="50">
        <v>3</v>
      </c>
      <c r="J560" s="38">
        <v>4</v>
      </c>
      <c r="K560" s="53"/>
      <c r="L560" s="53"/>
      <c r="M560" s="50">
        <v>4</v>
      </c>
      <c r="N560" s="38">
        <v>4</v>
      </c>
      <c r="O560" s="50">
        <v>4</v>
      </c>
      <c r="P560" s="38">
        <v>3</v>
      </c>
      <c r="Q560" s="14">
        <f t="shared" si="72"/>
        <v>16</v>
      </c>
      <c r="R560" s="12">
        <f t="shared" si="73"/>
        <v>16</v>
      </c>
      <c r="S560" s="126">
        <f t="shared" si="66"/>
        <v>16</v>
      </c>
      <c r="T560" s="114">
        <f t="shared" si="67"/>
        <v>0</v>
      </c>
      <c r="U560" s="15"/>
      <c r="V560" s="15" t="str">
        <f t="shared" si="68"/>
        <v/>
      </c>
      <c r="W560" s="15" t="str">
        <f t="shared" si="69"/>
        <v/>
      </c>
      <c r="X560" s="15" t="str">
        <f t="shared" si="70"/>
        <v/>
      </c>
      <c r="Y560" s="15">
        <f t="shared" si="71"/>
        <v>16</v>
      </c>
    </row>
    <row r="561" spans="1:25" s="134" customFormat="1" ht="90" x14ac:dyDescent="0.15">
      <c r="A561" s="94" t="s">
        <v>1036</v>
      </c>
      <c r="B561" s="94" t="s">
        <v>1892</v>
      </c>
      <c r="C561" s="94" t="s">
        <v>1893</v>
      </c>
      <c r="D561" s="12" t="s">
        <v>30</v>
      </c>
      <c r="E561" s="12" t="s">
        <v>64</v>
      </c>
      <c r="F561" s="12">
        <v>29276229</v>
      </c>
      <c r="G561" s="53"/>
      <c r="H561" s="53"/>
      <c r="I561" s="159">
        <v>1</v>
      </c>
      <c r="J561" s="12">
        <v>2</v>
      </c>
      <c r="K561" s="159">
        <v>0</v>
      </c>
      <c r="L561" s="12">
        <v>1</v>
      </c>
      <c r="M561" s="159">
        <v>1</v>
      </c>
      <c r="N561" s="12">
        <v>1</v>
      </c>
      <c r="O561" s="159">
        <v>1</v>
      </c>
      <c r="P561" s="12">
        <v>1</v>
      </c>
      <c r="Q561" s="14">
        <f t="shared" si="72"/>
        <v>3</v>
      </c>
      <c r="R561" s="12">
        <f t="shared" si="73"/>
        <v>5</v>
      </c>
      <c r="S561" s="126">
        <f t="shared" si="66"/>
        <v>4</v>
      </c>
      <c r="T561" s="114">
        <f t="shared" si="67"/>
        <v>2</v>
      </c>
      <c r="U561" s="38"/>
      <c r="V561" s="15" t="str">
        <f t="shared" si="68"/>
        <v/>
      </c>
      <c r="W561" s="15" t="str">
        <f t="shared" si="69"/>
        <v/>
      </c>
      <c r="X561" s="15" t="str">
        <f t="shared" si="70"/>
        <v/>
      </c>
      <c r="Y561" s="15">
        <f t="shared" si="71"/>
        <v>4</v>
      </c>
    </row>
    <row r="562" spans="1:25" s="134" customFormat="1" ht="45" x14ac:dyDescent="0.15">
      <c r="A562" s="94" t="s">
        <v>831</v>
      </c>
      <c r="B562" s="94" t="s">
        <v>1118</v>
      </c>
      <c r="C562" s="94" t="s">
        <v>74</v>
      </c>
      <c r="D562" s="12" t="s">
        <v>22</v>
      </c>
      <c r="E562" s="4" t="s">
        <v>23</v>
      </c>
      <c r="F562" s="4">
        <v>28134061</v>
      </c>
      <c r="G562" s="50">
        <v>4</v>
      </c>
      <c r="H562" s="38">
        <v>4</v>
      </c>
      <c r="I562" s="50">
        <v>3</v>
      </c>
      <c r="J562" s="38">
        <v>2</v>
      </c>
      <c r="K562" s="53"/>
      <c r="L562" s="53"/>
      <c r="M562" s="50">
        <v>5</v>
      </c>
      <c r="N562" s="38">
        <v>5</v>
      </c>
      <c r="O562" s="50">
        <v>4</v>
      </c>
      <c r="P562" s="38">
        <v>0</v>
      </c>
      <c r="Q562" s="14">
        <f t="shared" si="72"/>
        <v>16</v>
      </c>
      <c r="R562" s="12">
        <f t="shared" si="73"/>
        <v>11</v>
      </c>
      <c r="S562" s="126">
        <f t="shared" si="66"/>
        <v>13.5</v>
      </c>
      <c r="T562" s="114">
        <f t="shared" si="67"/>
        <v>5</v>
      </c>
      <c r="U562" s="15"/>
      <c r="V562" s="15" t="str">
        <f t="shared" si="68"/>
        <v/>
      </c>
      <c r="W562" s="15" t="str">
        <f t="shared" si="69"/>
        <v/>
      </c>
      <c r="X562" s="15" t="str">
        <f t="shared" si="70"/>
        <v/>
      </c>
      <c r="Y562" s="15">
        <f t="shared" si="71"/>
        <v>13.5</v>
      </c>
    </row>
    <row r="563" spans="1:25" s="134" customFormat="1" ht="45" x14ac:dyDescent="0.15">
      <c r="A563" s="99" t="s">
        <v>1237</v>
      </c>
      <c r="B563" s="99" t="s">
        <v>1238</v>
      </c>
      <c r="C563" s="99" t="s">
        <v>1239</v>
      </c>
      <c r="D563" s="4" t="s">
        <v>30</v>
      </c>
      <c r="E563" s="4" t="s">
        <v>64</v>
      </c>
      <c r="F563" s="74">
        <v>29096162</v>
      </c>
      <c r="G563" s="53"/>
      <c r="H563" s="53"/>
      <c r="I563" s="76">
        <v>3</v>
      </c>
      <c r="J563" s="38">
        <v>3</v>
      </c>
      <c r="K563" s="50">
        <v>4</v>
      </c>
      <c r="L563" s="38">
        <v>4</v>
      </c>
      <c r="M563" s="76">
        <v>2</v>
      </c>
      <c r="N563" s="38">
        <v>2</v>
      </c>
      <c r="O563" s="76">
        <v>3</v>
      </c>
      <c r="P563" s="38">
        <v>3</v>
      </c>
      <c r="Q563" s="14">
        <f t="shared" si="72"/>
        <v>12</v>
      </c>
      <c r="R563" s="12">
        <f t="shared" si="73"/>
        <v>12</v>
      </c>
      <c r="S563" s="126">
        <f t="shared" si="66"/>
        <v>12</v>
      </c>
      <c r="T563" s="114">
        <f t="shared" si="67"/>
        <v>0</v>
      </c>
      <c r="U563" s="15"/>
      <c r="V563" s="15" t="str">
        <f t="shared" si="68"/>
        <v/>
      </c>
      <c r="W563" s="15" t="str">
        <f t="shared" si="69"/>
        <v/>
      </c>
      <c r="X563" s="15" t="str">
        <f t="shared" si="70"/>
        <v/>
      </c>
      <c r="Y563" s="15">
        <f t="shared" si="71"/>
        <v>12</v>
      </c>
    </row>
    <row r="564" spans="1:25" s="134" customFormat="1" ht="75" x14ac:dyDescent="0.15">
      <c r="A564" s="92" t="s">
        <v>2029</v>
      </c>
      <c r="B564" s="92" t="s">
        <v>178</v>
      </c>
      <c r="C564" s="92" t="s">
        <v>179</v>
      </c>
      <c r="D564" s="4" t="s">
        <v>30</v>
      </c>
      <c r="E564" s="4" t="s">
        <v>64</v>
      </c>
      <c r="F564" s="4">
        <v>28690879</v>
      </c>
      <c r="G564" s="40"/>
      <c r="H564" s="40"/>
      <c r="I564" s="14">
        <v>4</v>
      </c>
      <c r="J564" s="12">
        <v>3</v>
      </c>
      <c r="K564" s="14">
        <v>3</v>
      </c>
      <c r="L564" s="12">
        <v>3</v>
      </c>
      <c r="M564" s="14">
        <v>4</v>
      </c>
      <c r="N564" s="12">
        <v>4</v>
      </c>
      <c r="O564" s="14">
        <v>2</v>
      </c>
      <c r="P564" s="12">
        <v>3</v>
      </c>
      <c r="Q564" s="14">
        <f t="shared" si="72"/>
        <v>13</v>
      </c>
      <c r="R564" s="12">
        <f t="shared" si="73"/>
        <v>13</v>
      </c>
      <c r="S564" s="126">
        <f t="shared" si="66"/>
        <v>13</v>
      </c>
      <c r="T564" s="114">
        <f t="shared" si="67"/>
        <v>0</v>
      </c>
      <c r="U564" s="15"/>
      <c r="V564" s="15" t="str">
        <f t="shared" si="68"/>
        <v/>
      </c>
      <c r="W564" s="15" t="str">
        <f t="shared" si="69"/>
        <v/>
      </c>
      <c r="X564" s="15" t="str">
        <f t="shared" si="70"/>
        <v/>
      </c>
      <c r="Y564" s="15">
        <f t="shared" si="71"/>
        <v>13</v>
      </c>
    </row>
    <row r="565" spans="1:25" s="134" customFormat="1" ht="60" x14ac:dyDescent="0.15">
      <c r="A565" s="92" t="s">
        <v>963</v>
      </c>
      <c r="B565" s="92" t="s">
        <v>180</v>
      </c>
      <c r="C565" s="92" t="s">
        <v>132</v>
      </c>
      <c r="D565" s="4" t="s">
        <v>30</v>
      </c>
      <c r="E565" s="4" t="s">
        <v>64</v>
      </c>
      <c r="F565" s="4">
        <v>28730158</v>
      </c>
      <c r="G565" s="40"/>
      <c r="H565" s="40"/>
      <c r="I565" s="14">
        <v>3</v>
      </c>
      <c r="J565" s="12">
        <v>4</v>
      </c>
      <c r="K565" s="14">
        <v>3</v>
      </c>
      <c r="L565" s="12">
        <v>4</v>
      </c>
      <c r="M565" s="14">
        <v>3</v>
      </c>
      <c r="N565" s="12">
        <v>4</v>
      </c>
      <c r="O565" s="14">
        <v>3</v>
      </c>
      <c r="P565" s="12">
        <v>5</v>
      </c>
      <c r="Q565" s="14">
        <f t="shared" si="72"/>
        <v>12</v>
      </c>
      <c r="R565" s="12">
        <f t="shared" si="73"/>
        <v>17</v>
      </c>
      <c r="S565" s="126">
        <f t="shared" si="66"/>
        <v>14.5</v>
      </c>
      <c r="T565" s="114">
        <f t="shared" si="67"/>
        <v>5</v>
      </c>
      <c r="U565" s="15"/>
      <c r="V565" s="15" t="str">
        <f t="shared" si="68"/>
        <v/>
      </c>
      <c r="W565" s="15" t="str">
        <f t="shared" si="69"/>
        <v/>
      </c>
      <c r="X565" s="15" t="str">
        <f t="shared" si="70"/>
        <v/>
      </c>
      <c r="Y565" s="15">
        <f t="shared" si="71"/>
        <v>14.5</v>
      </c>
    </row>
    <row r="566" spans="1:25" s="134" customFormat="1" ht="90" x14ac:dyDescent="0.15">
      <c r="A566" s="92" t="s">
        <v>963</v>
      </c>
      <c r="B566" s="92" t="s">
        <v>2030</v>
      </c>
      <c r="C566" s="92" t="s">
        <v>445</v>
      </c>
      <c r="D566" s="4" t="s">
        <v>30</v>
      </c>
      <c r="E566" s="4" t="s">
        <v>64</v>
      </c>
      <c r="F566" s="41">
        <v>28722580</v>
      </c>
      <c r="G566" s="53"/>
      <c r="H566" s="53"/>
      <c r="I566" s="50">
        <v>4</v>
      </c>
      <c r="J566" s="38">
        <v>4</v>
      </c>
      <c r="K566" s="50">
        <v>3</v>
      </c>
      <c r="L566" s="38">
        <v>1</v>
      </c>
      <c r="M566" s="50">
        <v>5</v>
      </c>
      <c r="N566" s="38">
        <v>3</v>
      </c>
      <c r="O566" s="50">
        <v>3</v>
      </c>
      <c r="P566" s="38">
        <v>4</v>
      </c>
      <c r="Q566" s="14">
        <f t="shared" si="72"/>
        <v>15</v>
      </c>
      <c r="R566" s="12">
        <f t="shared" si="73"/>
        <v>12</v>
      </c>
      <c r="S566" s="126">
        <f t="shared" si="66"/>
        <v>13.5</v>
      </c>
      <c r="T566" s="114">
        <f t="shared" si="67"/>
        <v>3</v>
      </c>
      <c r="U566" s="15"/>
      <c r="V566" s="15" t="str">
        <f t="shared" si="68"/>
        <v/>
      </c>
      <c r="W566" s="15" t="str">
        <f t="shared" si="69"/>
        <v/>
      </c>
      <c r="X566" s="15" t="str">
        <f t="shared" si="70"/>
        <v/>
      </c>
      <c r="Y566" s="15">
        <f t="shared" si="71"/>
        <v>13.5</v>
      </c>
    </row>
    <row r="567" spans="1:25" s="134" customFormat="1" ht="30" x14ac:dyDescent="0.15">
      <c r="A567" s="92" t="s">
        <v>1296</v>
      </c>
      <c r="B567" s="92" t="s">
        <v>1297</v>
      </c>
      <c r="C567" s="92" t="s">
        <v>143</v>
      </c>
      <c r="D567" s="4" t="s">
        <v>22</v>
      </c>
      <c r="E567" s="4" t="s">
        <v>23</v>
      </c>
      <c r="F567" s="4">
        <v>28602560</v>
      </c>
      <c r="G567" s="50">
        <v>3</v>
      </c>
      <c r="H567" s="38">
        <v>5</v>
      </c>
      <c r="I567" s="50">
        <v>0</v>
      </c>
      <c r="J567" s="38">
        <v>0</v>
      </c>
      <c r="K567" s="53"/>
      <c r="L567" s="53"/>
      <c r="M567" s="50">
        <v>4</v>
      </c>
      <c r="N567" s="38">
        <v>5</v>
      </c>
      <c r="O567" s="50">
        <v>2</v>
      </c>
      <c r="P567" s="38">
        <v>4</v>
      </c>
      <c r="Q567" s="14">
        <f t="shared" si="72"/>
        <v>9</v>
      </c>
      <c r="R567" s="12">
        <f t="shared" si="73"/>
        <v>14</v>
      </c>
      <c r="S567" s="126">
        <f t="shared" si="66"/>
        <v>11.5</v>
      </c>
      <c r="T567" s="114">
        <f t="shared" si="67"/>
        <v>5</v>
      </c>
      <c r="U567" s="15"/>
      <c r="V567" s="15" t="str">
        <f t="shared" si="68"/>
        <v/>
      </c>
      <c r="W567" s="15" t="str">
        <f t="shared" si="69"/>
        <v/>
      </c>
      <c r="X567" s="15" t="str">
        <f t="shared" si="70"/>
        <v/>
      </c>
      <c r="Y567" s="15">
        <f t="shared" si="71"/>
        <v>11.5</v>
      </c>
    </row>
    <row r="568" spans="1:25" s="134" customFormat="1" ht="90" x14ac:dyDescent="0.15">
      <c r="A568" s="92" t="s">
        <v>1611</v>
      </c>
      <c r="B568" s="92" t="s">
        <v>2031</v>
      </c>
      <c r="C568" s="92" t="s">
        <v>312</v>
      </c>
      <c r="D568" s="4" t="s">
        <v>30</v>
      </c>
      <c r="E568" s="4" t="s">
        <v>64</v>
      </c>
      <c r="F568" s="4">
        <v>28513518</v>
      </c>
      <c r="G568" s="109"/>
      <c r="H568" s="40"/>
      <c r="I568" s="110">
        <v>4</v>
      </c>
      <c r="J568" s="12">
        <v>3</v>
      </c>
      <c r="K568" s="110">
        <v>4</v>
      </c>
      <c r="L568" s="12">
        <v>4</v>
      </c>
      <c r="M568" s="110">
        <v>3</v>
      </c>
      <c r="N568" s="12">
        <v>3</v>
      </c>
      <c r="O568" s="110">
        <v>4</v>
      </c>
      <c r="P568" s="12">
        <v>1</v>
      </c>
      <c r="Q568" s="14">
        <f t="shared" si="72"/>
        <v>15</v>
      </c>
      <c r="R568" s="12">
        <f t="shared" si="73"/>
        <v>11</v>
      </c>
      <c r="S568" s="126">
        <f t="shared" si="66"/>
        <v>13</v>
      </c>
      <c r="T568" s="114">
        <f t="shared" si="67"/>
        <v>4</v>
      </c>
      <c r="U568" s="15"/>
      <c r="V568" s="15" t="str">
        <f t="shared" si="68"/>
        <v/>
      </c>
      <c r="W568" s="15" t="str">
        <f t="shared" si="69"/>
        <v/>
      </c>
      <c r="X568" s="15" t="str">
        <f t="shared" si="70"/>
        <v/>
      </c>
      <c r="Y568" s="15">
        <f t="shared" si="71"/>
        <v>13</v>
      </c>
    </row>
    <row r="569" spans="1:25" s="134" customFormat="1" ht="45" x14ac:dyDescent="0.15">
      <c r="A569" s="92" t="s">
        <v>1611</v>
      </c>
      <c r="B569" s="92" t="s">
        <v>1609</v>
      </c>
      <c r="C569" s="92" t="s">
        <v>315</v>
      </c>
      <c r="D569" s="4" t="s">
        <v>30</v>
      </c>
      <c r="E569" s="4" t="s">
        <v>64</v>
      </c>
      <c r="F569" s="4">
        <v>28584508</v>
      </c>
      <c r="G569" s="40"/>
      <c r="H569" s="40"/>
      <c r="I569" s="106">
        <v>3</v>
      </c>
      <c r="J569" s="12">
        <v>4</v>
      </c>
      <c r="K569" s="14">
        <v>1</v>
      </c>
      <c r="L569" s="12">
        <v>4</v>
      </c>
      <c r="M569" s="14">
        <v>3</v>
      </c>
      <c r="N569" s="12">
        <v>3</v>
      </c>
      <c r="O569" s="14">
        <v>1</v>
      </c>
      <c r="P569" s="12">
        <v>3</v>
      </c>
      <c r="Q569" s="14">
        <f t="shared" si="72"/>
        <v>8</v>
      </c>
      <c r="R569" s="12">
        <f t="shared" si="73"/>
        <v>14</v>
      </c>
      <c r="S569" s="126">
        <f t="shared" si="66"/>
        <v>11</v>
      </c>
      <c r="T569" s="114">
        <f t="shared" si="67"/>
        <v>6</v>
      </c>
      <c r="U569" s="15"/>
      <c r="V569" s="15" t="str">
        <f t="shared" si="68"/>
        <v/>
      </c>
      <c r="W569" s="15" t="str">
        <f t="shared" si="69"/>
        <v/>
      </c>
      <c r="X569" s="15" t="str">
        <f t="shared" si="70"/>
        <v/>
      </c>
      <c r="Y569" s="15">
        <f t="shared" si="71"/>
        <v>11</v>
      </c>
    </row>
    <row r="570" spans="1:25" s="134" customFormat="1" ht="75" x14ac:dyDescent="0.15">
      <c r="A570" s="95" t="s">
        <v>1087</v>
      </c>
      <c r="B570" s="95" t="s">
        <v>1088</v>
      </c>
      <c r="C570" s="95" t="s">
        <v>1089</v>
      </c>
      <c r="D570" s="57" t="s">
        <v>32</v>
      </c>
      <c r="E570" s="57" t="s">
        <v>23</v>
      </c>
      <c r="F570" s="58">
        <v>28892727</v>
      </c>
      <c r="G570" s="157">
        <v>5</v>
      </c>
      <c r="H570" s="61">
        <v>5</v>
      </c>
      <c r="I570" s="157">
        <v>3</v>
      </c>
      <c r="J570" s="61">
        <v>3</v>
      </c>
      <c r="K570" s="53"/>
      <c r="L570" s="53"/>
      <c r="M570" s="157">
        <v>5</v>
      </c>
      <c r="N570" s="61">
        <v>5</v>
      </c>
      <c r="O570" s="157">
        <v>1</v>
      </c>
      <c r="P570" s="61">
        <v>4</v>
      </c>
      <c r="Q570" s="14">
        <f t="shared" si="72"/>
        <v>14</v>
      </c>
      <c r="R570" s="12">
        <f t="shared" si="73"/>
        <v>17</v>
      </c>
      <c r="S570" s="126">
        <f t="shared" si="66"/>
        <v>15.5</v>
      </c>
      <c r="T570" s="114">
        <f t="shared" si="67"/>
        <v>3</v>
      </c>
      <c r="U570" s="15"/>
      <c r="V570" s="15" t="str">
        <f t="shared" si="68"/>
        <v/>
      </c>
      <c r="W570" s="15" t="str">
        <f t="shared" si="69"/>
        <v/>
      </c>
      <c r="X570" s="15" t="str">
        <f t="shared" si="70"/>
        <v/>
      </c>
      <c r="Y570" s="15">
        <f t="shared" si="71"/>
        <v>15.5</v>
      </c>
    </row>
    <row r="571" spans="1:25" s="134" customFormat="1" ht="60" x14ac:dyDescent="0.15">
      <c r="A571" s="92" t="s">
        <v>1769</v>
      </c>
      <c r="B571" s="92" t="s">
        <v>2032</v>
      </c>
      <c r="C571" s="92" t="s">
        <v>1240</v>
      </c>
      <c r="D571" s="4" t="s">
        <v>30</v>
      </c>
      <c r="E571" s="4" t="s">
        <v>64</v>
      </c>
      <c r="F571" s="4">
        <v>28971028</v>
      </c>
      <c r="G571" s="53"/>
      <c r="H571" s="53"/>
      <c r="I571" s="50">
        <v>4</v>
      </c>
      <c r="J571" s="12">
        <v>4</v>
      </c>
      <c r="K571" s="50">
        <v>4</v>
      </c>
      <c r="L571" s="12">
        <v>4</v>
      </c>
      <c r="M571" s="50">
        <v>5</v>
      </c>
      <c r="N571" s="12">
        <v>4</v>
      </c>
      <c r="O571" s="50">
        <v>5</v>
      </c>
      <c r="P571" s="12">
        <v>5</v>
      </c>
      <c r="Q571" s="14">
        <f t="shared" si="72"/>
        <v>18</v>
      </c>
      <c r="R571" s="12">
        <f t="shared" si="73"/>
        <v>17</v>
      </c>
      <c r="S571" s="126">
        <f t="shared" si="66"/>
        <v>17.5</v>
      </c>
      <c r="T571" s="114">
        <f t="shared" si="67"/>
        <v>1</v>
      </c>
      <c r="U571" s="15"/>
      <c r="V571" s="15" t="str">
        <f t="shared" si="68"/>
        <v/>
      </c>
      <c r="W571" s="15" t="str">
        <f t="shared" si="69"/>
        <v/>
      </c>
      <c r="X571" s="15" t="str">
        <f t="shared" si="70"/>
        <v/>
      </c>
      <c r="Y571" s="15">
        <f t="shared" si="71"/>
        <v>17.5</v>
      </c>
    </row>
    <row r="572" spans="1:25" s="134" customFormat="1" ht="90" x14ac:dyDescent="0.15">
      <c r="A572" s="92" t="s">
        <v>1455</v>
      </c>
      <c r="B572" s="92" t="s">
        <v>182</v>
      </c>
      <c r="C572" s="92" t="s">
        <v>445</v>
      </c>
      <c r="D572" s="4" t="s">
        <v>30</v>
      </c>
      <c r="E572" s="4" t="s">
        <v>64</v>
      </c>
      <c r="F572" s="4">
        <v>28719278</v>
      </c>
      <c r="G572" s="40"/>
      <c r="H572" s="40"/>
      <c r="I572" s="14">
        <v>4</v>
      </c>
      <c r="J572" s="12">
        <v>4</v>
      </c>
      <c r="K572" s="14">
        <v>4</v>
      </c>
      <c r="L572" s="12">
        <v>3</v>
      </c>
      <c r="M572" s="14">
        <v>5</v>
      </c>
      <c r="N572" s="12">
        <v>5</v>
      </c>
      <c r="O572" s="14">
        <v>4</v>
      </c>
      <c r="P572" s="12">
        <v>5</v>
      </c>
      <c r="Q572" s="14">
        <f t="shared" si="72"/>
        <v>17</v>
      </c>
      <c r="R572" s="12">
        <f t="shared" si="73"/>
        <v>17</v>
      </c>
      <c r="S572" s="126">
        <f t="shared" si="66"/>
        <v>17</v>
      </c>
      <c r="T572" s="114">
        <f t="shared" si="67"/>
        <v>0</v>
      </c>
      <c r="U572" s="15"/>
      <c r="V572" s="15" t="str">
        <f t="shared" si="68"/>
        <v/>
      </c>
      <c r="W572" s="15" t="str">
        <f t="shared" si="69"/>
        <v/>
      </c>
      <c r="X572" s="15" t="str">
        <f t="shared" si="70"/>
        <v/>
      </c>
      <c r="Y572" s="15">
        <f t="shared" si="71"/>
        <v>17</v>
      </c>
    </row>
    <row r="573" spans="1:25" s="134" customFormat="1" ht="75" x14ac:dyDescent="0.15">
      <c r="A573" s="92" t="s">
        <v>738</v>
      </c>
      <c r="B573" s="92" t="s">
        <v>1725</v>
      </c>
      <c r="C573" s="92" t="s">
        <v>739</v>
      </c>
      <c r="D573" s="4" t="s">
        <v>30</v>
      </c>
      <c r="E573" s="4" t="s">
        <v>64</v>
      </c>
      <c r="F573" s="4">
        <v>28838152</v>
      </c>
      <c r="G573" s="53"/>
      <c r="H573" s="54"/>
      <c r="I573" s="50">
        <v>4</v>
      </c>
      <c r="J573" s="38">
        <v>4</v>
      </c>
      <c r="K573" s="50">
        <v>1</v>
      </c>
      <c r="L573" s="38">
        <v>4</v>
      </c>
      <c r="M573" s="50">
        <v>4</v>
      </c>
      <c r="N573" s="38">
        <v>5</v>
      </c>
      <c r="O573" s="50">
        <v>4</v>
      </c>
      <c r="P573" s="38">
        <v>4</v>
      </c>
      <c r="Q573" s="14">
        <f t="shared" si="72"/>
        <v>13</v>
      </c>
      <c r="R573" s="12">
        <f t="shared" si="73"/>
        <v>17</v>
      </c>
      <c r="S573" s="126">
        <f t="shared" si="66"/>
        <v>15</v>
      </c>
      <c r="T573" s="114">
        <f t="shared" si="67"/>
        <v>4</v>
      </c>
      <c r="U573" s="15"/>
      <c r="V573" s="15" t="str">
        <f t="shared" si="68"/>
        <v/>
      </c>
      <c r="W573" s="15" t="str">
        <f t="shared" si="69"/>
        <v/>
      </c>
      <c r="X573" s="15" t="str">
        <f t="shared" si="70"/>
        <v/>
      </c>
      <c r="Y573" s="15">
        <f t="shared" si="71"/>
        <v>15</v>
      </c>
    </row>
    <row r="574" spans="1:25" s="134" customFormat="1" ht="60" x14ac:dyDescent="0.15">
      <c r="A574" s="92" t="s">
        <v>884</v>
      </c>
      <c r="B574" s="92" t="s">
        <v>1795</v>
      </c>
      <c r="C574" s="92" t="s">
        <v>885</v>
      </c>
      <c r="D574" s="12" t="s">
        <v>30</v>
      </c>
      <c r="E574" s="12" t="s">
        <v>64</v>
      </c>
      <c r="F574" s="4">
        <v>29051184</v>
      </c>
      <c r="G574" s="53"/>
      <c r="H574" s="53"/>
      <c r="I574" s="50">
        <v>6</v>
      </c>
      <c r="J574" s="38">
        <v>6</v>
      </c>
      <c r="K574" s="50">
        <v>4</v>
      </c>
      <c r="L574" s="38">
        <v>4</v>
      </c>
      <c r="M574" s="50">
        <v>5</v>
      </c>
      <c r="N574" s="38">
        <v>5</v>
      </c>
      <c r="O574" s="50">
        <v>3</v>
      </c>
      <c r="P574" s="38">
        <v>4</v>
      </c>
      <c r="Q574" s="14">
        <f t="shared" si="72"/>
        <v>18</v>
      </c>
      <c r="R574" s="12">
        <f t="shared" si="73"/>
        <v>19</v>
      </c>
      <c r="S574" s="126">
        <f t="shared" si="66"/>
        <v>18.5</v>
      </c>
      <c r="T574" s="114">
        <f t="shared" si="67"/>
        <v>1</v>
      </c>
      <c r="U574" s="15"/>
      <c r="V574" s="15" t="str">
        <f t="shared" si="68"/>
        <v/>
      </c>
      <c r="W574" s="15" t="str">
        <f t="shared" si="69"/>
        <v/>
      </c>
      <c r="X574" s="15" t="str">
        <f t="shared" si="70"/>
        <v/>
      </c>
      <c r="Y574" s="15">
        <f t="shared" si="71"/>
        <v>18.5</v>
      </c>
    </row>
    <row r="575" spans="1:25" s="134" customFormat="1" ht="75" x14ac:dyDescent="0.15">
      <c r="A575" s="92" t="s">
        <v>710</v>
      </c>
      <c r="B575" s="92" t="s">
        <v>1150</v>
      </c>
      <c r="C575" s="92" t="s">
        <v>711</v>
      </c>
      <c r="D575" s="4" t="s">
        <v>32</v>
      </c>
      <c r="E575" s="4" t="s">
        <v>64</v>
      </c>
      <c r="F575" s="4">
        <v>28859651</v>
      </c>
      <c r="G575" s="53"/>
      <c r="H575" s="53"/>
      <c r="I575" s="50">
        <v>3</v>
      </c>
      <c r="J575" s="38">
        <v>3</v>
      </c>
      <c r="K575" s="50">
        <v>4</v>
      </c>
      <c r="L575" s="38">
        <v>4</v>
      </c>
      <c r="M575" s="50">
        <v>3</v>
      </c>
      <c r="N575" s="38">
        <v>5</v>
      </c>
      <c r="O575" s="50">
        <v>3</v>
      </c>
      <c r="P575" s="38">
        <v>4</v>
      </c>
      <c r="Q575" s="14">
        <f t="shared" si="72"/>
        <v>13</v>
      </c>
      <c r="R575" s="12">
        <f t="shared" si="73"/>
        <v>16</v>
      </c>
      <c r="S575" s="126">
        <f t="shared" si="66"/>
        <v>14.5</v>
      </c>
      <c r="T575" s="114">
        <f t="shared" si="67"/>
        <v>3</v>
      </c>
      <c r="U575" s="15"/>
      <c r="V575" s="15" t="str">
        <f t="shared" si="68"/>
        <v/>
      </c>
      <c r="W575" s="15" t="str">
        <f t="shared" si="69"/>
        <v/>
      </c>
      <c r="X575" s="15" t="str">
        <f t="shared" si="70"/>
        <v/>
      </c>
      <c r="Y575" s="15">
        <f t="shared" si="71"/>
        <v>14.5</v>
      </c>
    </row>
    <row r="576" spans="1:25" s="134" customFormat="1" ht="90" x14ac:dyDescent="0.15">
      <c r="A576" s="92" t="s">
        <v>91</v>
      </c>
      <c r="B576" s="92" t="s">
        <v>1694</v>
      </c>
      <c r="C576" s="92" t="s">
        <v>1695</v>
      </c>
      <c r="D576" s="4" t="s">
        <v>30</v>
      </c>
      <c r="E576" s="4" t="s">
        <v>64</v>
      </c>
      <c r="F576" s="4">
        <v>28776522</v>
      </c>
      <c r="G576" s="40"/>
      <c r="H576" s="40"/>
      <c r="I576" s="14">
        <v>4</v>
      </c>
      <c r="J576" s="12">
        <v>5</v>
      </c>
      <c r="K576" s="14">
        <v>4</v>
      </c>
      <c r="L576" s="12">
        <v>3</v>
      </c>
      <c r="M576" s="14">
        <v>2</v>
      </c>
      <c r="N576" s="12">
        <v>3</v>
      </c>
      <c r="O576" s="14">
        <v>3</v>
      </c>
      <c r="P576" s="12">
        <v>3</v>
      </c>
      <c r="Q576" s="14">
        <f t="shared" si="72"/>
        <v>13</v>
      </c>
      <c r="R576" s="12">
        <f t="shared" si="73"/>
        <v>14</v>
      </c>
      <c r="S576" s="126">
        <f t="shared" si="66"/>
        <v>13.5</v>
      </c>
      <c r="T576" s="114">
        <f t="shared" si="67"/>
        <v>1</v>
      </c>
      <c r="U576" s="38"/>
      <c r="V576" s="15" t="str">
        <f t="shared" si="68"/>
        <v/>
      </c>
      <c r="W576" s="15" t="str">
        <f t="shared" si="69"/>
        <v/>
      </c>
      <c r="X576" s="15" t="str">
        <f t="shared" si="70"/>
        <v/>
      </c>
      <c r="Y576" s="15">
        <f t="shared" si="71"/>
        <v>13.5</v>
      </c>
    </row>
    <row r="577" spans="1:25" s="134" customFormat="1" ht="75" x14ac:dyDescent="0.15">
      <c r="A577" s="92" t="s">
        <v>2034</v>
      </c>
      <c r="B577" s="92" t="s">
        <v>2033</v>
      </c>
      <c r="C577" s="92" t="s">
        <v>234</v>
      </c>
      <c r="D577" s="4" t="s">
        <v>30</v>
      </c>
      <c r="E577" s="4" t="s">
        <v>1171</v>
      </c>
      <c r="F577" s="4">
        <v>29255560</v>
      </c>
      <c r="G577" s="53"/>
      <c r="H577" s="53"/>
      <c r="I577" s="50">
        <v>4</v>
      </c>
      <c r="J577" s="38">
        <v>3</v>
      </c>
      <c r="K577" s="50">
        <v>4</v>
      </c>
      <c r="L577" s="38">
        <v>3</v>
      </c>
      <c r="M577" s="50">
        <v>2</v>
      </c>
      <c r="N577" s="38">
        <v>0</v>
      </c>
      <c r="O577" s="50">
        <v>1</v>
      </c>
      <c r="P577" s="38">
        <v>1</v>
      </c>
      <c r="Q577" s="14">
        <f t="shared" si="72"/>
        <v>11</v>
      </c>
      <c r="R577" s="12">
        <f t="shared" si="73"/>
        <v>7</v>
      </c>
      <c r="S577" s="126">
        <f t="shared" si="66"/>
        <v>9</v>
      </c>
      <c r="T577" s="114">
        <f t="shared" si="67"/>
        <v>4</v>
      </c>
      <c r="U577" s="15"/>
      <c r="V577" s="15" t="str">
        <f t="shared" si="68"/>
        <v/>
      </c>
      <c r="W577" s="15" t="str">
        <f t="shared" si="69"/>
        <v/>
      </c>
      <c r="X577" s="15" t="str">
        <f t="shared" si="70"/>
        <v/>
      </c>
      <c r="Y577" s="15">
        <f t="shared" si="71"/>
        <v>9</v>
      </c>
    </row>
    <row r="578" spans="1:25" s="134" customFormat="1" ht="45" x14ac:dyDescent="0.15">
      <c r="A578" s="92" t="s">
        <v>53</v>
      </c>
      <c r="B578" s="92" t="s">
        <v>1689</v>
      </c>
      <c r="C578" s="92" t="s">
        <v>54</v>
      </c>
      <c r="D578" s="4" t="s">
        <v>30</v>
      </c>
      <c r="E578" s="4" t="s">
        <v>23</v>
      </c>
      <c r="F578" s="4">
        <v>28758203</v>
      </c>
      <c r="G578" s="39">
        <v>5</v>
      </c>
      <c r="H578" s="12">
        <v>5</v>
      </c>
      <c r="I578" s="39">
        <v>5</v>
      </c>
      <c r="J578" s="12">
        <v>5</v>
      </c>
      <c r="K578" s="40"/>
      <c r="L578" s="40"/>
      <c r="M578" s="39">
        <v>5</v>
      </c>
      <c r="N578" s="12">
        <v>5</v>
      </c>
      <c r="O578" s="39">
        <v>4</v>
      </c>
      <c r="P578" s="12">
        <v>4</v>
      </c>
      <c r="Q578" s="14">
        <f t="shared" si="72"/>
        <v>19</v>
      </c>
      <c r="R578" s="12">
        <f t="shared" si="73"/>
        <v>19</v>
      </c>
      <c r="S578" s="126">
        <f t="shared" si="66"/>
        <v>19</v>
      </c>
      <c r="T578" s="114">
        <f t="shared" si="67"/>
        <v>0</v>
      </c>
      <c r="U578" s="38"/>
      <c r="V578" s="15" t="str">
        <f t="shared" si="68"/>
        <v/>
      </c>
      <c r="W578" s="15" t="str">
        <f t="shared" si="69"/>
        <v/>
      </c>
      <c r="X578" s="15" t="str">
        <f t="shared" si="70"/>
        <v/>
      </c>
      <c r="Y578" s="15">
        <f t="shared" si="71"/>
        <v>19</v>
      </c>
    </row>
    <row r="579" spans="1:25" s="134" customFormat="1" ht="75" x14ac:dyDescent="0.15">
      <c r="A579" s="92" t="s">
        <v>779</v>
      </c>
      <c r="B579" s="92" t="s">
        <v>1511</v>
      </c>
      <c r="C579" s="92" t="s">
        <v>74</v>
      </c>
      <c r="D579" s="4" t="s">
        <v>32</v>
      </c>
      <c r="E579" s="4" t="s">
        <v>64</v>
      </c>
      <c r="F579" s="4">
        <v>28270259</v>
      </c>
      <c r="G579" s="53"/>
      <c r="H579" s="53"/>
      <c r="I579" s="50">
        <v>2</v>
      </c>
      <c r="J579" s="38">
        <v>2</v>
      </c>
      <c r="K579" s="50">
        <v>4</v>
      </c>
      <c r="L579" s="38">
        <v>4</v>
      </c>
      <c r="M579" s="50">
        <v>3</v>
      </c>
      <c r="N579" s="38">
        <v>3</v>
      </c>
      <c r="O579" s="50">
        <v>3</v>
      </c>
      <c r="P579" s="38">
        <v>4</v>
      </c>
      <c r="Q579" s="14">
        <f t="shared" si="72"/>
        <v>12</v>
      </c>
      <c r="R579" s="12">
        <f t="shared" si="73"/>
        <v>13</v>
      </c>
      <c r="S579" s="126">
        <f t="shared" ref="S579:S642" si="74">AVERAGE(Q579,R579)</f>
        <v>12.5</v>
      </c>
      <c r="T579" s="114">
        <f t="shared" ref="T579:T642" si="75">ABS(Q579-R579)</f>
        <v>1</v>
      </c>
      <c r="U579" s="15"/>
      <c r="V579" s="15" t="str">
        <f t="shared" ref="V579:V642" si="76">IF(U579="","",ABS(U579-Q579))</f>
        <v/>
      </c>
      <c r="W579" s="15" t="str">
        <f t="shared" ref="W579:W642" si="77">IF(U579="","",ABS(U579-R579))</f>
        <v/>
      </c>
      <c r="X579" s="15" t="str">
        <f t="shared" ref="X579:X642" si="78">IF(AND(ISNUMBER(V579),ISNUMBER(W579)),IF(V579&lt;=W579,Q579,R579),"")</f>
        <v/>
      </c>
      <c r="Y579" s="15">
        <f t="shared" ref="Y579:Y642" si="79">IF(U579="",S579,AVERAGE(X579,U579))</f>
        <v>12.5</v>
      </c>
    </row>
    <row r="580" spans="1:25" s="134" customFormat="1" ht="75" x14ac:dyDescent="0.15">
      <c r="A580" s="94" t="s">
        <v>406</v>
      </c>
      <c r="B580" s="94" t="s">
        <v>2035</v>
      </c>
      <c r="C580" s="94" t="s">
        <v>407</v>
      </c>
      <c r="D580" s="12" t="s">
        <v>30</v>
      </c>
      <c r="E580" s="4" t="s">
        <v>23</v>
      </c>
      <c r="F580" s="4">
        <v>27601361</v>
      </c>
      <c r="G580" s="14">
        <v>5</v>
      </c>
      <c r="H580" s="12">
        <v>5</v>
      </c>
      <c r="I580" s="14">
        <v>1</v>
      </c>
      <c r="J580" s="12">
        <v>3</v>
      </c>
      <c r="K580" s="40"/>
      <c r="L580" s="40"/>
      <c r="M580" s="14">
        <v>4</v>
      </c>
      <c r="N580" s="12">
        <v>5</v>
      </c>
      <c r="O580" s="14">
        <v>3</v>
      </c>
      <c r="P580" s="12">
        <v>5</v>
      </c>
      <c r="Q580" s="14">
        <f t="shared" si="72"/>
        <v>13</v>
      </c>
      <c r="R580" s="12">
        <f t="shared" si="73"/>
        <v>18</v>
      </c>
      <c r="S580" s="126">
        <f t="shared" si="74"/>
        <v>15.5</v>
      </c>
      <c r="T580" s="114">
        <f t="shared" si="75"/>
        <v>5</v>
      </c>
      <c r="U580" s="38"/>
      <c r="V580" s="15" t="str">
        <f t="shared" si="76"/>
        <v/>
      </c>
      <c r="W580" s="15" t="str">
        <f t="shared" si="77"/>
        <v/>
      </c>
      <c r="X580" s="15" t="str">
        <f t="shared" si="78"/>
        <v/>
      </c>
      <c r="Y580" s="15">
        <f t="shared" si="79"/>
        <v>15.5</v>
      </c>
    </row>
    <row r="581" spans="1:25" s="134" customFormat="1" ht="75" x14ac:dyDescent="0.15">
      <c r="A581" s="94" t="s">
        <v>1391</v>
      </c>
      <c r="B581" s="94" t="s">
        <v>1403</v>
      </c>
      <c r="C581" s="92" t="s">
        <v>1906</v>
      </c>
      <c r="D581" s="12" t="s">
        <v>22</v>
      </c>
      <c r="E581" s="4" t="s">
        <v>23</v>
      </c>
      <c r="F581" s="4"/>
      <c r="G581" s="14">
        <v>5</v>
      </c>
      <c r="H581" s="12">
        <v>5</v>
      </c>
      <c r="I581" s="14">
        <v>3</v>
      </c>
      <c r="J581" s="12">
        <v>2</v>
      </c>
      <c r="K581" s="40"/>
      <c r="L581" s="40"/>
      <c r="M581" s="14">
        <v>3</v>
      </c>
      <c r="N581" s="12">
        <v>5</v>
      </c>
      <c r="O581" s="14">
        <v>4</v>
      </c>
      <c r="P581" s="12">
        <v>4</v>
      </c>
      <c r="Q581" s="14">
        <f t="shared" si="72"/>
        <v>15</v>
      </c>
      <c r="R581" s="12">
        <f t="shared" si="73"/>
        <v>16</v>
      </c>
      <c r="S581" s="126">
        <f t="shared" si="74"/>
        <v>15.5</v>
      </c>
      <c r="T581" s="114">
        <f t="shared" si="75"/>
        <v>1</v>
      </c>
      <c r="U581" s="15"/>
      <c r="V581" s="15" t="str">
        <f t="shared" si="76"/>
        <v/>
      </c>
      <c r="W581" s="15" t="str">
        <f t="shared" si="77"/>
        <v/>
      </c>
      <c r="X581" s="15" t="str">
        <f t="shared" si="78"/>
        <v/>
      </c>
      <c r="Y581" s="15">
        <f t="shared" si="79"/>
        <v>15.5</v>
      </c>
    </row>
    <row r="582" spans="1:25" s="134" customFormat="1" ht="30" x14ac:dyDescent="0.15">
      <c r="A582" s="92" t="s">
        <v>1391</v>
      </c>
      <c r="B582" s="92" t="s">
        <v>1393</v>
      </c>
      <c r="C582" s="92" t="s">
        <v>1906</v>
      </c>
      <c r="D582" s="4" t="s">
        <v>22</v>
      </c>
      <c r="E582" s="4" t="s">
        <v>64</v>
      </c>
      <c r="F582" s="4"/>
      <c r="G582" s="53"/>
      <c r="H582" s="53"/>
      <c r="I582" s="50">
        <v>2</v>
      </c>
      <c r="J582" s="38">
        <v>1</v>
      </c>
      <c r="K582" s="50">
        <v>2</v>
      </c>
      <c r="L582" s="38">
        <v>2</v>
      </c>
      <c r="M582" s="50">
        <v>5</v>
      </c>
      <c r="N582" s="38">
        <v>4</v>
      </c>
      <c r="O582" s="50">
        <v>3</v>
      </c>
      <c r="P582" s="38">
        <v>4</v>
      </c>
      <c r="Q582" s="14">
        <f t="shared" si="72"/>
        <v>12</v>
      </c>
      <c r="R582" s="12">
        <f t="shared" si="73"/>
        <v>11</v>
      </c>
      <c r="S582" s="126">
        <f t="shared" si="74"/>
        <v>11.5</v>
      </c>
      <c r="T582" s="114">
        <f t="shared" si="75"/>
        <v>1</v>
      </c>
      <c r="U582" s="15"/>
      <c r="V582" s="15" t="str">
        <f t="shared" si="76"/>
        <v/>
      </c>
      <c r="W582" s="15" t="str">
        <f t="shared" si="77"/>
        <v/>
      </c>
      <c r="X582" s="15" t="str">
        <f t="shared" si="78"/>
        <v/>
      </c>
      <c r="Y582" s="15">
        <f t="shared" si="79"/>
        <v>11.5</v>
      </c>
    </row>
    <row r="583" spans="1:25" s="134" customFormat="1" ht="45" x14ac:dyDescent="0.15">
      <c r="A583" s="92" t="s">
        <v>1391</v>
      </c>
      <c r="B583" s="92" t="s">
        <v>1392</v>
      </c>
      <c r="C583" s="92" t="s">
        <v>1906</v>
      </c>
      <c r="D583" s="4" t="s">
        <v>22</v>
      </c>
      <c r="E583" s="4" t="s">
        <v>64</v>
      </c>
      <c r="F583" s="4"/>
      <c r="G583" s="53"/>
      <c r="H583" s="53"/>
      <c r="I583" s="50">
        <v>3</v>
      </c>
      <c r="J583" s="38">
        <v>2</v>
      </c>
      <c r="K583" s="50">
        <v>3</v>
      </c>
      <c r="L583" s="38">
        <v>0</v>
      </c>
      <c r="M583" s="50">
        <v>2</v>
      </c>
      <c r="N583" s="38">
        <v>4</v>
      </c>
      <c r="O583" s="50">
        <v>3</v>
      </c>
      <c r="P583" s="38">
        <v>4</v>
      </c>
      <c r="Q583" s="14">
        <f t="shared" si="72"/>
        <v>11</v>
      </c>
      <c r="R583" s="12">
        <f t="shared" si="73"/>
        <v>10</v>
      </c>
      <c r="S583" s="126">
        <f t="shared" si="74"/>
        <v>10.5</v>
      </c>
      <c r="T583" s="114">
        <f t="shared" si="75"/>
        <v>1</v>
      </c>
      <c r="U583" s="15"/>
      <c r="V583" s="15" t="str">
        <f t="shared" si="76"/>
        <v/>
      </c>
      <c r="W583" s="15" t="str">
        <f t="shared" si="77"/>
        <v/>
      </c>
      <c r="X583" s="15" t="str">
        <f t="shared" si="78"/>
        <v/>
      </c>
      <c r="Y583" s="15">
        <f t="shared" si="79"/>
        <v>10.5</v>
      </c>
    </row>
    <row r="584" spans="1:25" s="134" customFormat="1" ht="75" x14ac:dyDescent="0.15">
      <c r="A584" s="92" t="s">
        <v>752</v>
      </c>
      <c r="B584" s="92" t="s">
        <v>753</v>
      </c>
      <c r="C584" s="92" t="s">
        <v>754</v>
      </c>
      <c r="D584" s="4" t="s">
        <v>22</v>
      </c>
      <c r="E584" s="4" t="s">
        <v>64</v>
      </c>
      <c r="F584" s="142">
        <v>28827211</v>
      </c>
      <c r="G584" s="53"/>
      <c r="H584" s="53"/>
      <c r="I584" s="50">
        <v>2</v>
      </c>
      <c r="J584" s="38">
        <v>1</v>
      </c>
      <c r="K584" s="50">
        <v>3</v>
      </c>
      <c r="L584" s="38">
        <v>0</v>
      </c>
      <c r="M584" s="50">
        <v>5</v>
      </c>
      <c r="N584" s="38">
        <v>5</v>
      </c>
      <c r="O584" s="50">
        <v>2</v>
      </c>
      <c r="P584" s="38">
        <v>4</v>
      </c>
      <c r="Q584" s="14">
        <f t="shared" si="72"/>
        <v>12</v>
      </c>
      <c r="R584" s="12">
        <f t="shared" si="73"/>
        <v>10</v>
      </c>
      <c r="S584" s="126">
        <f t="shared" si="74"/>
        <v>11</v>
      </c>
      <c r="T584" s="114">
        <f t="shared" si="75"/>
        <v>2</v>
      </c>
      <c r="U584" s="15"/>
      <c r="V584" s="15" t="str">
        <f t="shared" si="76"/>
        <v/>
      </c>
      <c r="W584" s="15" t="str">
        <f t="shared" si="77"/>
        <v/>
      </c>
      <c r="X584" s="15" t="str">
        <f t="shared" si="78"/>
        <v/>
      </c>
      <c r="Y584" s="15">
        <f t="shared" si="79"/>
        <v>11</v>
      </c>
    </row>
    <row r="585" spans="1:25" s="134" customFormat="1" ht="60" x14ac:dyDescent="0.15">
      <c r="A585" s="92" t="s">
        <v>316</v>
      </c>
      <c r="B585" s="92" t="s">
        <v>317</v>
      </c>
      <c r="C585" s="92" t="s">
        <v>318</v>
      </c>
      <c r="D585" s="4" t="s">
        <v>22</v>
      </c>
      <c r="E585" s="4" t="s">
        <v>64</v>
      </c>
      <c r="F585" s="4">
        <v>28629330</v>
      </c>
      <c r="G585" s="40"/>
      <c r="H585" s="40"/>
      <c r="I585" s="14">
        <v>4</v>
      </c>
      <c r="J585" s="12">
        <v>4</v>
      </c>
      <c r="K585" s="14">
        <v>4</v>
      </c>
      <c r="L585" s="12">
        <v>4</v>
      </c>
      <c r="M585" s="14">
        <v>4</v>
      </c>
      <c r="N585" s="12">
        <v>4</v>
      </c>
      <c r="O585" s="14">
        <v>1</v>
      </c>
      <c r="P585" s="12">
        <v>1</v>
      </c>
      <c r="Q585" s="14">
        <f t="shared" si="72"/>
        <v>13</v>
      </c>
      <c r="R585" s="12">
        <f t="shared" si="73"/>
        <v>13</v>
      </c>
      <c r="S585" s="126">
        <f t="shared" si="74"/>
        <v>13</v>
      </c>
      <c r="T585" s="114">
        <f t="shared" si="75"/>
        <v>0</v>
      </c>
      <c r="U585" s="15"/>
      <c r="V585" s="15" t="str">
        <f t="shared" si="76"/>
        <v/>
      </c>
      <c r="W585" s="15" t="str">
        <f t="shared" si="77"/>
        <v/>
      </c>
      <c r="X585" s="15" t="str">
        <f t="shared" si="78"/>
        <v/>
      </c>
      <c r="Y585" s="15">
        <f t="shared" si="79"/>
        <v>13</v>
      </c>
    </row>
    <row r="586" spans="1:25" s="134" customFormat="1" ht="60" x14ac:dyDescent="0.15">
      <c r="A586" s="92" t="s">
        <v>1340</v>
      </c>
      <c r="B586" s="92" t="s">
        <v>1341</v>
      </c>
      <c r="C586" s="92" t="s">
        <v>26</v>
      </c>
      <c r="D586" s="4" t="s">
        <v>22</v>
      </c>
      <c r="E586" s="4" t="s">
        <v>64</v>
      </c>
      <c r="F586" s="4">
        <v>29213301</v>
      </c>
      <c r="G586" s="53"/>
      <c r="H586" s="53"/>
      <c r="I586" s="50">
        <v>3</v>
      </c>
      <c r="J586" s="38">
        <v>2</v>
      </c>
      <c r="K586" s="50">
        <v>3</v>
      </c>
      <c r="L586" s="38">
        <v>3</v>
      </c>
      <c r="M586" s="50">
        <v>5</v>
      </c>
      <c r="N586" s="38">
        <v>2</v>
      </c>
      <c r="O586" s="50">
        <v>5</v>
      </c>
      <c r="P586" s="38">
        <v>3</v>
      </c>
      <c r="Q586" s="14">
        <f t="shared" si="72"/>
        <v>16</v>
      </c>
      <c r="R586" s="12">
        <f t="shared" si="73"/>
        <v>10</v>
      </c>
      <c r="S586" s="126">
        <f t="shared" si="74"/>
        <v>13</v>
      </c>
      <c r="T586" s="114">
        <f t="shared" si="75"/>
        <v>6</v>
      </c>
      <c r="U586" s="15"/>
      <c r="V586" s="15" t="str">
        <f t="shared" si="76"/>
        <v/>
      </c>
      <c r="W586" s="15" t="str">
        <f t="shared" si="77"/>
        <v/>
      </c>
      <c r="X586" s="15" t="str">
        <f t="shared" si="78"/>
        <v/>
      </c>
      <c r="Y586" s="15">
        <f t="shared" si="79"/>
        <v>13</v>
      </c>
    </row>
    <row r="587" spans="1:25" s="134" customFormat="1" ht="60" x14ac:dyDescent="0.15">
      <c r="A587" s="92" t="s">
        <v>820</v>
      </c>
      <c r="B587" s="92" t="s">
        <v>821</v>
      </c>
      <c r="C587" s="92" t="s">
        <v>822</v>
      </c>
      <c r="D587" s="4" t="s">
        <v>30</v>
      </c>
      <c r="E587" s="4" t="s">
        <v>23</v>
      </c>
      <c r="F587" s="4">
        <v>28848165</v>
      </c>
      <c r="G587" s="50">
        <v>1</v>
      </c>
      <c r="H587" s="38">
        <v>5</v>
      </c>
      <c r="I587" s="50">
        <v>3</v>
      </c>
      <c r="J587" s="38">
        <v>4</v>
      </c>
      <c r="K587" s="53"/>
      <c r="L587" s="53"/>
      <c r="M587" s="50">
        <v>5</v>
      </c>
      <c r="N587" s="38">
        <v>5</v>
      </c>
      <c r="O587" s="50">
        <v>5</v>
      </c>
      <c r="P587" s="38">
        <v>3</v>
      </c>
      <c r="Q587" s="14">
        <f t="shared" si="72"/>
        <v>14</v>
      </c>
      <c r="R587" s="12">
        <f t="shared" si="73"/>
        <v>17</v>
      </c>
      <c r="S587" s="126">
        <f t="shared" si="74"/>
        <v>15.5</v>
      </c>
      <c r="T587" s="114">
        <f t="shared" si="75"/>
        <v>3</v>
      </c>
      <c r="U587" s="15"/>
      <c r="V587" s="15" t="str">
        <f t="shared" si="76"/>
        <v/>
      </c>
      <c r="W587" s="15" t="str">
        <f t="shared" si="77"/>
        <v/>
      </c>
      <c r="X587" s="15" t="str">
        <f t="shared" si="78"/>
        <v/>
      </c>
      <c r="Y587" s="15">
        <f t="shared" si="79"/>
        <v>15.5</v>
      </c>
    </row>
    <row r="588" spans="1:25" s="134" customFormat="1" ht="75" x14ac:dyDescent="0.15">
      <c r="A588" s="92" t="s">
        <v>319</v>
      </c>
      <c r="B588" s="92" t="s">
        <v>2036</v>
      </c>
      <c r="C588" s="92" t="s">
        <v>320</v>
      </c>
      <c r="D588" s="4" t="s">
        <v>30</v>
      </c>
      <c r="E588" s="4" t="s">
        <v>64</v>
      </c>
      <c r="F588" s="4">
        <v>28492525</v>
      </c>
      <c r="G588" s="40"/>
      <c r="H588" s="40"/>
      <c r="I588" s="14">
        <v>4</v>
      </c>
      <c r="J588" s="12">
        <v>4</v>
      </c>
      <c r="K588" s="14">
        <v>4</v>
      </c>
      <c r="L588" s="12">
        <v>3</v>
      </c>
      <c r="M588" s="14">
        <v>3</v>
      </c>
      <c r="N588" s="12">
        <v>2</v>
      </c>
      <c r="O588" s="14">
        <v>1</v>
      </c>
      <c r="P588" s="12">
        <v>1</v>
      </c>
      <c r="Q588" s="14">
        <f t="shared" si="72"/>
        <v>12</v>
      </c>
      <c r="R588" s="12">
        <f t="shared" si="73"/>
        <v>10</v>
      </c>
      <c r="S588" s="126">
        <f t="shared" si="74"/>
        <v>11</v>
      </c>
      <c r="T588" s="114">
        <f t="shared" si="75"/>
        <v>2</v>
      </c>
      <c r="U588" s="15"/>
      <c r="V588" s="15" t="str">
        <f t="shared" si="76"/>
        <v/>
      </c>
      <c r="W588" s="15" t="str">
        <f t="shared" si="77"/>
        <v/>
      </c>
      <c r="X588" s="15" t="str">
        <f t="shared" si="78"/>
        <v/>
      </c>
      <c r="Y588" s="15">
        <f t="shared" si="79"/>
        <v>11</v>
      </c>
    </row>
    <row r="589" spans="1:25" s="134" customFormat="1" ht="75" x14ac:dyDescent="0.15">
      <c r="A589" s="92" t="s">
        <v>378</v>
      </c>
      <c r="B589" s="92" t="s">
        <v>379</v>
      </c>
      <c r="C589" s="92" t="s">
        <v>380</v>
      </c>
      <c r="D589" s="4" t="s">
        <v>30</v>
      </c>
      <c r="E589" s="4" t="s">
        <v>23</v>
      </c>
      <c r="F589" s="4">
        <v>28628513</v>
      </c>
      <c r="G589" s="14">
        <v>5</v>
      </c>
      <c r="H589" s="12">
        <v>5</v>
      </c>
      <c r="I589" s="14">
        <v>2</v>
      </c>
      <c r="J589" s="12">
        <v>2</v>
      </c>
      <c r="K589" s="40"/>
      <c r="L589" s="40"/>
      <c r="M589" s="14">
        <v>1</v>
      </c>
      <c r="N589" s="12">
        <v>5</v>
      </c>
      <c r="O589" s="14">
        <v>0</v>
      </c>
      <c r="P589" s="12">
        <v>0</v>
      </c>
      <c r="Q589" s="14">
        <f t="shared" ref="Q589:Q652" si="80">G589+I589+K589+M589+O589</f>
        <v>8</v>
      </c>
      <c r="R589" s="12">
        <f t="shared" ref="R589:R652" si="81">H589+J589+L589+N589+P589</f>
        <v>12</v>
      </c>
      <c r="S589" s="126">
        <f t="shared" si="74"/>
        <v>10</v>
      </c>
      <c r="T589" s="114">
        <f t="shared" si="75"/>
        <v>4</v>
      </c>
      <c r="U589" s="38"/>
      <c r="V589" s="15" t="str">
        <f t="shared" si="76"/>
        <v/>
      </c>
      <c r="W589" s="15" t="str">
        <f t="shared" si="77"/>
        <v/>
      </c>
      <c r="X589" s="15" t="str">
        <f t="shared" si="78"/>
        <v/>
      </c>
      <c r="Y589" s="15">
        <f t="shared" si="79"/>
        <v>10</v>
      </c>
    </row>
    <row r="590" spans="1:25" s="134" customFormat="1" ht="60" x14ac:dyDescent="0.15">
      <c r="A590" s="92" t="s">
        <v>321</v>
      </c>
      <c r="B590" s="92" t="s">
        <v>1618</v>
      </c>
      <c r="C590" s="92" t="s">
        <v>157</v>
      </c>
      <c r="D590" s="4" t="s">
        <v>30</v>
      </c>
      <c r="E590" s="4" t="s">
        <v>64</v>
      </c>
      <c r="F590" s="4">
        <v>28591678</v>
      </c>
      <c r="G590" s="107"/>
      <c r="H590" s="53"/>
      <c r="I590" s="103">
        <v>4</v>
      </c>
      <c r="J590" s="12">
        <v>4</v>
      </c>
      <c r="K590" s="103">
        <v>4</v>
      </c>
      <c r="L590" s="12">
        <v>4</v>
      </c>
      <c r="M590" s="103">
        <v>5</v>
      </c>
      <c r="N590" s="12">
        <v>4</v>
      </c>
      <c r="O590" s="103">
        <v>4</v>
      </c>
      <c r="P590" s="12">
        <v>4</v>
      </c>
      <c r="Q590" s="14">
        <f t="shared" si="80"/>
        <v>17</v>
      </c>
      <c r="R590" s="12">
        <f t="shared" si="81"/>
        <v>16</v>
      </c>
      <c r="S590" s="126">
        <f t="shared" si="74"/>
        <v>16.5</v>
      </c>
      <c r="T590" s="114">
        <f t="shared" si="75"/>
        <v>1</v>
      </c>
      <c r="U590" s="38"/>
      <c r="V590" s="15" t="str">
        <f t="shared" si="76"/>
        <v/>
      </c>
      <c r="W590" s="15" t="str">
        <f t="shared" si="77"/>
        <v/>
      </c>
      <c r="X590" s="15" t="str">
        <f t="shared" si="78"/>
        <v/>
      </c>
      <c r="Y590" s="15">
        <f t="shared" si="79"/>
        <v>16.5</v>
      </c>
    </row>
    <row r="591" spans="1:25" s="134" customFormat="1" ht="45" x14ac:dyDescent="0.15">
      <c r="A591" s="92" t="s">
        <v>321</v>
      </c>
      <c r="B591" s="92" t="s">
        <v>2037</v>
      </c>
      <c r="C591" s="92" t="s">
        <v>157</v>
      </c>
      <c r="D591" s="4" t="s">
        <v>30</v>
      </c>
      <c r="E591" s="4" t="s">
        <v>64</v>
      </c>
      <c r="F591" s="4">
        <v>27837690</v>
      </c>
      <c r="G591" s="109"/>
      <c r="H591" s="40"/>
      <c r="I591" s="110">
        <v>4</v>
      </c>
      <c r="J591" s="12">
        <v>1</v>
      </c>
      <c r="K591" s="110">
        <v>4</v>
      </c>
      <c r="L591" s="12">
        <v>2</v>
      </c>
      <c r="M591" s="110">
        <v>5</v>
      </c>
      <c r="N591" s="12">
        <v>2</v>
      </c>
      <c r="O591" s="110">
        <v>5</v>
      </c>
      <c r="P591" s="12">
        <v>1</v>
      </c>
      <c r="Q591" s="14">
        <f t="shared" si="80"/>
        <v>18</v>
      </c>
      <c r="R591" s="12">
        <f t="shared" si="81"/>
        <v>6</v>
      </c>
      <c r="S591" s="126">
        <f t="shared" si="74"/>
        <v>12</v>
      </c>
      <c r="T591" s="114">
        <f t="shared" si="75"/>
        <v>12</v>
      </c>
      <c r="U591" s="15">
        <v>7</v>
      </c>
      <c r="V591" s="15">
        <f t="shared" si="76"/>
        <v>11</v>
      </c>
      <c r="W591" s="15">
        <f t="shared" si="77"/>
        <v>1</v>
      </c>
      <c r="X591" s="15">
        <f t="shared" si="78"/>
        <v>6</v>
      </c>
      <c r="Y591" s="15">
        <f t="shared" si="79"/>
        <v>6.5</v>
      </c>
    </row>
    <row r="592" spans="1:25" s="134" customFormat="1" ht="90" x14ac:dyDescent="0.15">
      <c r="A592" s="92" t="s">
        <v>1793</v>
      </c>
      <c r="B592" s="92" t="s">
        <v>1792</v>
      </c>
      <c r="C592" s="92" t="s">
        <v>1794</v>
      </c>
      <c r="D592" s="4" t="s">
        <v>32</v>
      </c>
      <c r="E592" s="4" t="s">
        <v>1171</v>
      </c>
      <c r="F592" s="4">
        <v>29051106</v>
      </c>
      <c r="G592" s="53"/>
      <c r="H592" s="53"/>
      <c r="I592" s="50">
        <v>3</v>
      </c>
      <c r="J592" s="38">
        <v>2</v>
      </c>
      <c r="K592" s="50">
        <v>4</v>
      </c>
      <c r="L592" s="38">
        <v>4</v>
      </c>
      <c r="M592" s="50">
        <v>4</v>
      </c>
      <c r="N592" s="38">
        <v>1</v>
      </c>
      <c r="O592" s="50">
        <v>4</v>
      </c>
      <c r="P592" s="38">
        <v>0</v>
      </c>
      <c r="Q592" s="14">
        <f t="shared" si="80"/>
        <v>15</v>
      </c>
      <c r="R592" s="12">
        <f t="shared" si="81"/>
        <v>7</v>
      </c>
      <c r="S592" s="126">
        <f t="shared" si="74"/>
        <v>11</v>
      </c>
      <c r="T592" s="114">
        <f t="shared" si="75"/>
        <v>8</v>
      </c>
      <c r="U592" s="15">
        <v>14</v>
      </c>
      <c r="V592" s="15">
        <f t="shared" si="76"/>
        <v>1</v>
      </c>
      <c r="W592" s="15">
        <f t="shared" si="77"/>
        <v>7</v>
      </c>
      <c r="X592" s="15">
        <f t="shared" si="78"/>
        <v>15</v>
      </c>
      <c r="Y592" s="15">
        <f t="shared" si="79"/>
        <v>14.5</v>
      </c>
    </row>
    <row r="593" spans="1:25" s="134" customFormat="1" ht="45" x14ac:dyDescent="0.15">
      <c r="A593" s="92" t="s">
        <v>531</v>
      </c>
      <c r="B593" s="92" t="s">
        <v>532</v>
      </c>
      <c r="C593" s="92" t="s">
        <v>1155</v>
      </c>
      <c r="D593" s="4" t="s">
        <v>22</v>
      </c>
      <c r="E593" s="4" t="s">
        <v>64</v>
      </c>
      <c r="F593" s="4">
        <v>28248978</v>
      </c>
      <c r="G593" s="53"/>
      <c r="H593" s="53"/>
      <c r="I593" s="50">
        <v>3</v>
      </c>
      <c r="J593" s="38">
        <v>2</v>
      </c>
      <c r="K593" s="50">
        <v>4</v>
      </c>
      <c r="L593" s="38">
        <v>1</v>
      </c>
      <c r="M593" s="50">
        <v>3</v>
      </c>
      <c r="N593" s="38">
        <v>0</v>
      </c>
      <c r="O593" s="50">
        <v>0</v>
      </c>
      <c r="P593" s="38">
        <v>0</v>
      </c>
      <c r="Q593" s="14">
        <f t="shared" si="80"/>
        <v>10</v>
      </c>
      <c r="R593" s="12">
        <f t="shared" si="81"/>
        <v>3</v>
      </c>
      <c r="S593" s="126">
        <f t="shared" si="74"/>
        <v>6.5</v>
      </c>
      <c r="T593" s="114">
        <f t="shared" si="75"/>
        <v>7</v>
      </c>
      <c r="U593" s="15">
        <v>14</v>
      </c>
      <c r="V593" s="15">
        <f t="shared" si="76"/>
        <v>4</v>
      </c>
      <c r="W593" s="15">
        <f t="shared" si="77"/>
        <v>11</v>
      </c>
      <c r="X593" s="15">
        <f t="shared" si="78"/>
        <v>10</v>
      </c>
      <c r="Y593" s="15">
        <f t="shared" si="79"/>
        <v>12</v>
      </c>
    </row>
    <row r="594" spans="1:25" s="134" customFormat="1" ht="45" x14ac:dyDescent="0.15">
      <c r="A594" s="92" t="s">
        <v>964</v>
      </c>
      <c r="B594" s="92" t="s">
        <v>965</v>
      </c>
      <c r="C594" s="92" t="s">
        <v>93</v>
      </c>
      <c r="D594" s="4" t="s">
        <v>30</v>
      </c>
      <c r="E594" s="4" t="s">
        <v>64</v>
      </c>
      <c r="F594" s="41">
        <v>29197385</v>
      </c>
      <c r="G594" s="53"/>
      <c r="H594" s="53"/>
      <c r="I594" s="50">
        <v>3</v>
      </c>
      <c r="J594" s="38">
        <v>3</v>
      </c>
      <c r="K594" s="50">
        <v>4</v>
      </c>
      <c r="L594" s="38">
        <v>4</v>
      </c>
      <c r="M594" s="50">
        <v>4</v>
      </c>
      <c r="N594" s="38">
        <v>3</v>
      </c>
      <c r="O594" s="50">
        <v>3</v>
      </c>
      <c r="P594" s="38">
        <v>4</v>
      </c>
      <c r="Q594" s="14">
        <f t="shared" si="80"/>
        <v>14</v>
      </c>
      <c r="R594" s="12">
        <f t="shared" si="81"/>
        <v>14</v>
      </c>
      <c r="S594" s="126">
        <f t="shared" si="74"/>
        <v>14</v>
      </c>
      <c r="T594" s="114">
        <f t="shared" si="75"/>
        <v>0</v>
      </c>
      <c r="U594" s="15"/>
      <c r="V594" s="15" t="str">
        <f t="shared" si="76"/>
        <v/>
      </c>
      <c r="W594" s="15" t="str">
        <f t="shared" si="77"/>
        <v/>
      </c>
      <c r="X594" s="15" t="str">
        <f t="shared" si="78"/>
        <v/>
      </c>
      <c r="Y594" s="15">
        <f t="shared" si="79"/>
        <v>14</v>
      </c>
    </row>
    <row r="595" spans="1:25" s="134" customFormat="1" ht="60" x14ac:dyDescent="0.15">
      <c r="A595" s="92" t="s">
        <v>322</v>
      </c>
      <c r="B595" s="94" t="s">
        <v>323</v>
      </c>
      <c r="C595" s="92" t="s">
        <v>324</v>
      </c>
      <c r="D595" s="4" t="s">
        <v>30</v>
      </c>
      <c r="E595" s="4" t="s">
        <v>64</v>
      </c>
      <c r="F595" s="4">
        <v>28668993</v>
      </c>
      <c r="G595" s="53"/>
      <c r="H595" s="53"/>
      <c r="I595" s="50">
        <v>4</v>
      </c>
      <c r="J595" s="12">
        <v>4</v>
      </c>
      <c r="K595" s="50">
        <v>4</v>
      </c>
      <c r="L595" s="12">
        <v>4</v>
      </c>
      <c r="M595" s="50">
        <v>4</v>
      </c>
      <c r="N595" s="12">
        <v>3</v>
      </c>
      <c r="O595" s="50">
        <v>4</v>
      </c>
      <c r="P595" s="12">
        <v>3</v>
      </c>
      <c r="Q595" s="14">
        <f t="shared" si="80"/>
        <v>16</v>
      </c>
      <c r="R595" s="12">
        <f t="shared" si="81"/>
        <v>14</v>
      </c>
      <c r="S595" s="126">
        <f t="shared" si="74"/>
        <v>15</v>
      </c>
      <c r="T595" s="114">
        <f t="shared" si="75"/>
        <v>2</v>
      </c>
      <c r="U595" s="15"/>
      <c r="V595" s="15" t="str">
        <f t="shared" si="76"/>
        <v/>
      </c>
      <c r="W595" s="15" t="str">
        <f t="shared" si="77"/>
        <v/>
      </c>
      <c r="X595" s="15" t="str">
        <f t="shared" si="78"/>
        <v/>
      </c>
      <c r="Y595" s="15">
        <f t="shared" si="79"/>
        <v>15</v>
      </c>
    </row>
    <row r="596" spans="1:25" s="134" customFormat="1" ht="45" x14ac:dyDescent="0.15">
      <c r="A596" s="99" t="s">
        <v>1136</v>
      </c>
      <c r="B596" s="99" t="s">
        <v>1811</v>
      </c>
      <c r="C596" s="99" t="s">
        <v>707</v>
      </c>
      <c r="D596" s="4" t="s">
        <v>32</v>
      </c>
      <c r="E596" s="4" t="s">
        <v>64</v>
      </c>
      <c r="F596" s="74">
        <v>29085546</v>
      </c>
      <c r="G596" s="43"/>
      <c r="H596" s="43"/>
      <c r="I596" s="42">
        <v>1</v>
      </c>
      <c r="J596" s="15">
        <v>3</v>
      </c>
      <c r="K596" s="42">
        <v>3</v>
      </c>
      <c r="L596" s="15">
        <v>4</v>
      </c>
      <c r="M596" s="42">
        <v>3</v>
      </c>
      <c r="N596" s="15">
        <v>3</v>
      </c>
      <c r="O596" s="42">
        <v>3</v>
      </c>
      <c r="P596" s="15">
        <v>3</v>
      </c>
      <c r="Q596" s="14">
        <f t="shared" si="80"/>
        <v>10</v>
      </c>
      <c r="R596" s="12">
        <f t="shared" si="81"/>
        <v>13</v>
      </c>
      <c r="S596" s="126">
        <f t="shared" si="74"/>
        <v>11.5</v>
      </c>
      <c r="T596" s="114">
        <f t="shared" si="75"/>
        <v>3</v>
      </c>
      <c r="U596" s="15"/>
      <c r="V596" s="15" t="str">
        <f t="shared" si="76"/>
        <v/>
      </c>
      <c r="W596" s="15" t="str">
        <f t="shared" si="77"/>
        <v/>
      </c>
      <c r="X596" s="15" t="str">
        <f t="shared" si="78"/>
        <v/>
      </c>
      <c r="Y596" s="15">
        <f t="shared" si="79"/>
        <v>11.5</v>
      </c>
    </row>
    <row r="597" spans="1:25" s="134" customFormat="1" ht="60" x14ac:dyDescent="0.15">
      <c r="A597" s="92" t="s">
        <v>1177</v>
      </c>
      <c r="B597" s="92" t="s">
        <v>1801</v>
      </c>
      <c r="C597" s="92" t="s">
        <v>445</v>
      </c>
      <c r="D597" s="4" t="s">
        <v>22</v>
      </c>
      <c r="E597" s="4" t="s">
        <v>1171</v>
      </c>
      <c r="F597" s="4">
        <v>29064355</v>
      </c>
      <c r="G597" s="107"/>
      <c r="H597" s="53"/>
      <c r="I597" s="103">
        <v>4</v>
      </c>
      <c r="J597" s="38">
        <v>3</v>
      </c>
      <c r="K597" s="103">
        <v>4</v>
      </c>
      <c r="L597" s="38">
        <v>3</v>
      </c>
      <c r="M597" s="103">
        <v>3</v>
      </c>
      <c r="N597" s="38">
        <v>2</v>
      </c>
      <c r="O597" s="103">
        <v>4</v>
      </c>
      <c r="P597" s="38">
        <v>2</v>
      </c>
      <c r="Q597" s="14">
        <f t="shared" si="80"/>
        <v>15</v>
      </c>
      <c r="R597" s="12">
        <f t="shared" si="81"/>
        <v>10</v>
      </c>
      <c r="S597" s="126">
        <f t="shared" si="74"/>
        <v>12.5</v>
      </c>
      <c r="T597" s="114">
        <f t="shared" si="75"/>
        <v>5</v>
      </c>
      <c r="U597" s="15"/>
      <c r="V597" s="15" t="str">
        <f t="shared" si="76"/>
        <v/>
      </c>
      <c r="W597" s="15" t="str">
        <f t="shared" si="77"/>
        <v/>
      </c>
      <c r="X597" s="15" t="str">
        <f t="shared" si="78"/>
        <v/>
      </c>
      <c r="Y597" s="15">
        <f t="shared" si="79"/>
        <v>12.5</v>
      </c>
    </row>
    <row r="598" spans="1:25" s="134" customFormat="1" ht="45" x14ac:dyDescent="0.15">
      <c r="A598" s="94" t="s">
        <v>1781</v>
      </c>
      <c r="B598" s="94" t="s">
        <v>1780</v>
      </c>
      <c r="C598" s="92" t="s">
        <v>418</v>
      </c>
      <c r="D598" s="4" t="s">
        <v>32</v>
      </c>
      <c r="E598" s="4" t="s">
        <v>1171</v>
      </c>
      <c r="F598" s="4">
        <v>28992364</v>
      </c>
      <c r="G598" s="53"/>
      <c r="H598" s="53"/>
      <c r="I598" s="50">
        <v>3</v>
      </c>
      <c r="J598" s="38">
        <v>3</v>
      </c>
      <c r="K598" s="166">
        <v>4</v>
      </c>
      <c r="L598" s="38">
        <v>4</v>
      </c>
      <c r="M598" s="50">
        <v>3</v>
      </c>
      <c r="N598" s="38">
        <v>2</v>
      </c>
      <c r="O598" s="50">
        <v>3</v>
      </c>
      <c r="P598" s="38">
        <v>1</v>
      </c>
      <c r="Q598" s="14">
        <f t="shared" si="80"/>
        <v>13</v>
      </c>
      <c r="R598" s="12">
        <f t="shared" si="81"/>
        <v>10</v>
      </c>
      <c r="S598" s="126">
        <f t="shared" si="74"/>
        <v>11.5</v>
      </c>
      <c r="T598" s="114">
        <f t="shared" si="75"/>
        <v>3</v>
      </c>
      <c r="U598" s="15"/>
      <c r="V598" s="15" t="str">
        <f t="shared" si="76"/>
        <v/>
      </c>
      <c r="W598" s="15" t="str">
        <f t="shared" si="77"/>
        <v/>
      </c>
      <c r="X598" s="15" t="str">
        <f t="shared" si="78"/>
        <v/>
      </c>
      <c r="Y598" s="15">
        <f t="shared" si="79"/>
        <v>11.5</v>
      </c>
    </row>
    <row r="599" spans="1:25" s="134" customFormat="1" ht="90" x14ac:dyDescent="0.15">
      <c r="A599" s="94" t="s">
        <v>806</v>
      </c>
      <c r="B599" s="94" t="s">
        <v>807</v>
      </c>
      <c r="C599" s="94" t="s">
        <v>143</v>
      </c>
      <c r="D599" s="12" t="s">
        <v>30</v>
      </c>
      <c r="E599" s="12" t="s">
        <v>64</v>
      </c>
      <c r="F599" s="12">
        <v>28807536</v>
      </c>
      <c r="G599" s="102"/>
      <c r="H599" s="102"/>
      <c r="I599" s="101">
        <v>2</v>
      </c>
      <c r="J599" s="38">
        <v>6</v>
      </c>
      <c r="K599" s="101">
        <v>2</v>
      </c>
      <c r="L599" s="38">
        <v>3</v>
      </c>
      <c r="M599" s="101">
        <v>3</v>
      </c>
      <c r="N599" s="38">
        <v>3</v>
      </c>
      <c r="O599" s="101">
        <v>3</v>
      </c>
      <c r="P599" s="38">
        <v>4</v>
      </c>
      <c r="Q599" s="14">
        <f t="shared" si="80"/>
        <v>10</v>
      </c>
      <c r="R599" s="12">
        <f t="shared" si="81"/>
        <v>16</v>
      </c>
      <c r="S599" s="126">
        <f t="shared" si="74"/>
        <v>13</v>
      </c>
      <c r="T599" s="114">
        <f t="shared" si="75"/>
        <v>6</v>
      </c>
      <c r="U599" s="15"/>
      <c r="V599" s="15" t="str">
        <f t="shared" si="76"/>
        <v/>
      </c>
      <c r="W599" s="15" t="str">
        <f t="shared" si="77"/>
        <v/>
      </c>
      <c r="X599" s="15" t="str">
        <f t="shared" si="78"/>
        <v/>
      </c>
      <c r="Y599" s="15">
        <f t="shared" si="79"/>
        <v>13</v>
      </c>
    </row>
    <row r="600" spans="1:25" s="134" customFormat="1" ht="45" x14ac:dyDescent="0.15">
      <c r="A600" s="92" t="s">
        <v>325</v>
      </c>
      <c r="B600" s="92" t="s">
        <v>1639</v>
      </c>
      <c r="C600" s="92" t="s">
        <v>326</v>
      </c>
      <c r="D600" s="4" t="s">
        <v>30</v>
      </c>
      <c r="E600" s="4" t="s">
        <v>64</v>
      </c>
      <c r="F600" s="4">
        <v>28615953</v>
      </c>
      <c r="G600" s="40"/>
      <c r="H600" s="40"/>
      <c r="I600" s="14">
        <v>3</v>
      </c>
      <c r="J600" s="12">
        <v>4</v>
      </c>
      <c r="K600" s="14">
        <v>4</v>
      </c>
      <c r="L600" s="12">
        <v>4</v>
      </c>
      <c r="M600" s="14">
        <v>3</v>
      </c>
      <c r="N600" s="12">
        <v>3</v>
      </c>
      <c r="O600" s="14">
        <v>2</v>
      </c>
      <c r="P600" s="12">
        <v>1</v>
      </c>
      <c r="Q600" s="14">
        <f t="shared" si="80"/>
        <v>12</v>
      </c>
      <c r="R600" s="12">
        <f t="shared" si="81"/>
        <v>12</v>
      </c>
      <c r="S600" s="126">
        <f t="shared" si="74"/>
        <v>12</v>
      </c>
      <c r="T600" s="114">
        <f t="shared" si="75"/>
        <v>0</v>
      </c>
      <c r="U600" s="15"/>
      <c r="V600" s="15" t="str">
        <f t="shared" si="76"/>
        <v/>
      </c>
      <c r="W600" s="15" t="str">
        <f t="shared" si="77"/>
        <v/>
      </c>
      <c r="X600" s="15" t="str">
        <f t="shared" si="78"/>
        <v/>
      </c>
      <c r="Y600" s="15">
        <f t="shared" si="79"/>
        <v>12</v>
      </c>
    </row>
    <row r="601" spans="1:25" s="134" customFormat="1" ht="90" x14ac:dyDescent="0.15">
      <c r="A601" s="92" t="s">
        <v>722</v>
      </c>
      <c r="B601" s="92" t="s">
        <v>2038</v>
      </c>
      <c r="C601" s="92" t="s">
        <v>721</v>
      </c>
      <c r="D601" s="4" t="s">
        <v>22</v>
      </c>
      <c r="E601" s="4" t="s">
        <v>64</v>
      </c>
      <c r="F601" s="4">
        <v>28854137</v>
      </c>
      <c r="G601" s="53"/>
      <c r="H601" s="53"/>
      <c r="I601" s="50">
        <v>1</v>
      </c>
      <c r="J601" s="38">
        <v>1</v>
      </c>
      <c r="K601" s="50">
        <v>1</v>
      </c>
      <c r="L601" s="38">
        <v>2</v>
      </c>
      <c r="M601" s="50">
        <v>2</v>
      </c>
      <c r="N601" s="38">
        <v>5</v>
      </c>
      <c r="O601" s="50">
        <v>4</v>
      </c>
      <c r="P601" s="38">
        <v>5</v>
      </c>
      <c r="Q601" s="14">
        <f t="shared" si="80"/>
        <v>8</v>
      </c>
      <c r="R601" s="12">
        <f t="shared" si="81"/>
        <v>13</v>
      </c>
      <c r="S601" s="126">
        <f t="shared" si="74"/>
        <v>10.5</v>
      </c>
      <c r="T601" s="114">
        <f t="shared" si="75"/>
        <v>5</v>
      </c>
      <c r="U601" s="15"/>
      <c r="V601" s="15" t="str">
        <f t="shared" si="76"/>
        <v/>
      </c>
      <c r="W601" s="15" t="str">
        <f t="shared" si="77"/>
        <v/>
      </c>
      <c r="X601" s="15" t="str">
        <f t="shared" si="78"/>
        <v/>
      </c>
      <c r="Y601" s="15">
        <f t="shared" si="79"/>
        <v>10.5</v>
      </c>
    </row>
    <row r="602" spans="1:25" s="134" customFormat="1" ht="60" x14ac:dyDescent="0.15">
      <c r="A602" s="92" t="s">
        <v>458</v>
      </c>
      <c r="B602" s="92" t="s">
        <v>2039</v>
      </c>
      <c r="C602" s="92" t="s">
        <v>338</v>
      </c>
      <c r="D602" s="4" t="s">
        <v>30</v>
      </c>
      <c r="E602" s="4" t="s">
        <v>64</v>
      </c>
      <c r="F602" s="4">
        <v>27773857</v>
      </c>
      <c r="G602" s="40"/>
      <c r="H602" s="40"/>
      <c r="I602" s="14">
        <v>3</v>
      </c>
      <c r="J602" s="4">
        <v>3</v>
      </c>
      <c r="K602" s="14">
        <v>3</v>
      </c>
      <c r="L602" s="4">
        <v>3</v>
      </c>
      <c r="M602" s="14">
        <v>3</v>
      </c>
      <c r="N602" s="4">
        <v>3</v>
      </c>
      <c r="O602" s="14">
        <v>5</v>
      </c>
      <c r="P602" s="4">
        <v>2</v>
      </c>
      <c r="Q602" s="14">
        <f t="shared" si="80"/>
        <v>14</v>
      </c>
      <c r="R602" s="12">
        <f t="shared" si="81"/>
        <v>11</v>
      </c>
      <c r="S602" s="126">
        <f t="shared" si="74"/>
        <v>12.5</v>
      </c>
      <c r="T602" s="114">
        <f t="shared" si="75"/>
        <v>3</v>
      </c>
      <c r="U602" s="15"/>
      <c r="V602" s="15" t="str">
        <f t="shared" si="76"/>
        <v/>
      </c>
      <c r="W602" s="15" t="str">
        <f t="shared" si="77"/>
        <v/>
      </c>
      <c r="X602" s="15" t="str">
        <f t="shared" si="78"/>
        <v/>
      </c>
      <c r="Y602" s="15">
        <f t="shared" si="79"/>
        <v>12.5</v>
      </c>
    </row>
    <row r="603" spans="1:25" s="134" customFormat="1" ht="45" x14ac:dyDescent="0.15">
      <c r="A603" s="92" t="s">
        <v>886</v>
      </c>
      <c r="B603" s="92" t="s">
        <v>1754</v>
      </c>
      <c r="C603" s="92" t="s">
        <v>407</v>
      </c>
      <c r="D603" s="12" t="s">
        <v>30</v>
      </c>
      <c r="E603" s="12" t="s">
        <v>64</v>
      </c>
      <c r="F603" s="4">
        <v>28912163</v>
      </c>
      <c r="G603" s="53"/>
      <c r="H603" s="53"/>
      <c r="I603" s="50">
        <v>5</v>
      </c>
      <c r="J603" s="38">
        <v>4</v>
      </c>
      <c r="K603" s="50">
        <v>4</v>
      </c>
      <c r="L603" s="38">
        <v>4</v>
      </c>
      <c r="M603" s="50">
        <v>5</v>
      </c>
      <c r="N603" s="38">
        <v>5</v>
      </c>
      <c r="O603" s="50">
        <v>4</v>
      </c>
      <c r="P603" s="38">
        <v>5</v>
      </c>
      <c r="Q603" s="14">
        <f t="shared" si="80"/>
        <v>18</v>
      </c>
      <c r="R603" s="12">
        <f t="shared" si="81"/>
        <v>18</v>
      </c>
      <c r="S603" s="126">
        <f t="shared" si="74"/>
        <v>18</v>
      </c>
      <c r="T603" s="114">
        <f t="shared" si="75"/>
        <v>0</v>
      </c>
      <c r="U603" s="15"/>
      <c r="V603" s="15" t="str">
        <f t="shared" si="76"/>
        <v/>
      </c>
      <c r="W603" s="15" t="str">
        <f t="shared" si="77"/>
        <v/>
      </c>
      <c r="X603" s="15" t="str">
        <f t="shared" si="78"/>
        <v/>
      </c>
      <c r="Y603" s="15">
        <f t="shared" si="79"/>
        <v>18</v>
      </c>
    </row>
    <row r="604" spans="1:25" s="134" customFormat="1" ht="30" x14ac:dyDescent="0.15">
      <c r="A604" s="92" t="s">
        <v>1261</v>
      </c>
      <c r="B604" s="92" t="s">
        <v>1262</v>
      </c>
      <c r="C604" s="92" t="s">
        <v>143</v>
      </c>
      <c r="D604" s="4" t="s">
        <v>22</v>
      </c>
      <c r="E604" s="4" t="s">
        <v>23</v>
      </c>
      <c r="F604" s="4">
        <v>28577861</v>
      </c>
      <c r="G604" s="50">
        <v>5</v>
      </c>
      <c r="H604" s="38">
        <v>5</v>
      </c>
      <c r="I604" s="50">
        <v>0</v>
      </c>
      <c r="J604" s="38">
        <v>0</v>
      </c>
      <c r="K604" s="53"/>
      <c r="L604" s="53"/>
      <c r="M604" s="50">
        <v>3</v>
      </c>
      <c r="N604" s="38">
        <v>3</v>
      </c>
      <c r="O604" s="50">
        <v>3</v>
      </c>
      <c r="P604" s="38">
        <v>3</v>
      </c>
      <c r="Q604" s="14">
        <f t="shared" si="80"/>
        <v>11</v>
      </c>
      <c r="R604" s="12">
        <f t="shared" si="81"/>
        <v>11</v>
      </c>
      <c r="S604" s="126">
        <f t="shared" si="74"/>
        <v>11</v>
      </c>
      <c r="T604" s="114">
        <f t="shared" si="75"/>
        <v>0</v>
      </c>
      <c r="U604" s="15"/>
      <c r="V604" s="15" t="str">
        <f t="shared" si="76"/>
        <v/>
      </c>
      <c r="W604" s="15" t="str">
        <f t="shared" si="77"/>
        <v/>
      </c>
      <c r="X604" s="15" t="str">
        <f t="shared" si="78"/>
        <v/>
      </c>
      <c r="Y604" s="15">
        <f t="shared" si="79"/>
        <v>11</v>
      </c>
    </row>
    <row r="605" spans="1:25" s="134" customFormat="1" ht="30" x14ac:dyDescent="0.15">
      <c r="A605" s="92" t="s">
        <v>1275</v>
      </c>
      <c r="B605" s="92" t="s">
        <v>1276</v>
      </c>
      <c r="C605" s="92" t="s">
        <v>1277</v>
      </c>
      <c r="D605" s="4" t="s">
        <v>30</v>
      </c>
      <c r="E605" s="4" t="s">
        <v>23</v>
      </c>
      <c r="F605" s="4">
        <v>28500455</v>
      </c>
      <c r="G605" s="103">
        <v>5</v>
      </c>
      <c r="H605" s="38">
        <v>5</v>
      </c>
      <c r="I605" s="103">
        <v>0</v>
      </c>
      <c r="J605" s="38">
        <v>0</v>
      </c>
      <c r="K605" s="107"/>
      <c r="L605" s="53"/>
      <c r="M605" s="103">
        <v>4</v>
      </c>
      <c r="N605" s="38">
        <v>4</v>
      </c>
      <c r="O605" s="103">
        <v>3</v>
      </c>
      <c r="P605" s="38">
        <v>2</v>
      </c>
      <c r="Q605" s="14">
        <f t="shared" si="80"/>
        <v>12</v>
      </c>
      <c r="R605" s="12">
        <f t="shared" si="81"/>
        <v>11</v>
      </c>
      <c r="S605" s="126">
        <f t="shared" si="74"/>
        <v>11.5</v>
      </c>
      <c r="T605" s="114">
        <f t="shared" si="75"/>
        <v>1</v>
      </c>
      <c r="U605" s="15"/>
      <c r="V605" s="15" t="str">
        <f t="shared" si="76"/>
        <v/>
      </c>
      <c r="W605" s="15" t="str">
        <f t="shared" si="77"/>
        <v/>
      </c>
      <c r="X605" s="15" t="str">
        <f t="shared" si="78"/>
        <v/>
      </c>
      <c r="Y605" s="15">
        <f t="shared" si="79"/>
        <v>11.5</v>
      </c>
    </row>
    <row r="606" spans="1:25" s="134" customFormat="1" ht="105" x14ac:dyDescent="0.15">
      <c r="A606" s="98" t="s">
        <v>1778</v>
      </c>
      <c r="B606" s="98" t="s">
        <v>1779</v>
      </c>
      <c r="C606" s="92" t="s">
        <v>95</v>
      </c>
      <c r="D606" s="71" t="s">
        <v>30</v>
      </c>
      <c r="E606" s="71" t="s">
        <v>64</v>
      </c>
      <c r="F606" s="71">
        <v>28991918</v>
      </c>
      <c r="G606" s="53"/>
      <c r="H606" s="53"/>
      <c r="I606" s="161">
        <v>6</v>
      </c>
      <c r="J606" s="61">
        <v>6</v>
      </c>
      <c r="K606" s="161">
        <v>4</v>
      </c>
      <c r="L606" s="61">
        <v>3</v>
      </c>
      <c r="M606" s="161">
        <v>3</v>
      </c>
      <c r="N606" s="61">
        <v>5</v>
      </c>
      <c r="O606" s="161">
        <v>1</v>
      </c>
      <c r="P606" s="61">
        <v>4</v>
      </c>
      <c r="Q606" s="14">
        <f t="shared" si="80"/>
        <v>14</v>
      </c>
      <c r="R606" s="12">
        <f t="shared" si="81"/>
        <v>18</v>
      </c>
      <c r="S606" s="126">
        <f t="shared" si="74"/>
        <v>16</v>
      </c>
      <c r="T606" s="114">
        <f t="shared" si="75"/>
        <v>4</v>
      </c>
      <c r="U606" s="15"/>
      <c r="V606" s="15" t="str">
        <f t="shared" si="76"/>
        <v/>
      </c>
      <c r="W606" s="15" t="str">
        <f t="shared" si="77"/>
        <v/>
      </c>
      <c r="X606" s="15" t="str">
        <f t="shared" si="78"/>
        <v/>
      </c>
      <c r="Y606" s="15">
        <f t="shared" si="79"/>
        <v>16</v>
      </c>
    </row>
    <row r="607" spans="1:25" s="134" customFormat="1" ht="45" x14ac:dyDescent="0.15">
      <c r="A607" s="92" t="s">
        <v>852</v>
      </c>
      <c r="B607" s="92" t="s">
        <v>1757</v>
      </c>
      <c r="C607" s="92" t="s">
        <v>26</v>
      </c>
      <c r="D607" s="4" t="s">
        <v>22</v>
      </c>
      <c r="E607" s="4" t="s">
        <v>23</v>
      </c>
      <c r="F607" s="4">
        <v>28932259</v>
      </c>
      <c r="G607" s="50">
        <v>5</v>
      </c>
      <c r="H607" s="15">
        <v>5</v>
      </c>
      <c r="I607" s="50">
        <v>0</v>
      </c>
      <c r="J607" s="15">
        <v>1</v>
      </c>
      <c r="K607" s="53"/>
      <c r="L607" s="53"/>
      <c r="M607" s="50">
        <v>5</v>
      </c>
      <c r="N607" s="15">
        <v>5</v>
      </c>
      <c r="O607" s="50">
        <v>3</v>
      </c>
      <c r="P607" s="15">
        <v>5</v>
      </c>
      <c r="Q607" s="14">
        <f t="shared" si="80"/>
        <v>13</v>
      </c>
      <c r="R607" s="12">
        <f t="shared" si="81"/>
        <v>16</v>
      </c>
      <c r="S607" s="126">
        <f t="shared" si="74"/>
        <v>14.5</v>
      </c>
      <c r="T607" s="114">
        <f t="shared" si="75"/>
        <v>3</v>
      </c>
      <c r="U607" s="15"/>
      <c r="V607" s="15" t="str">
        <f t="shared" si="76"/>
        <v/>
      </c>
      <c r="W607" s="15" t="str">
        <f t="shared" si="77"/>
        <v/>
      </c>
      <c r="X607" s="15" t="str">
        <f t="shared" si="78"/>
        <v/>
      </c>
      <c r="Y607" s="15">
        <f t="shared" si="79"/>
        <v>14.5</v>
      </c>
    </row>
    <row r="608" spans="1:25" s="134" customFormat="1" ht="75" x14ac:dyDescent="0.15">
      <c r="A608" s="92" t="s">
        <v>755</v>
      </c>
      <c r="B608" s="92" t="s">
        <v>756</v>
      </c>
      <c r="C608" s="92" t="s">
        <v>1718</v>
      </c>
      <c r="D608" s="4" t="s">
        <v>30</v>
      </c>
      <c r="E608" s="4" t="s">
        <v>64</v>
      </c>
      <c r="F608" s="142">
        <v>28826952</v>
      </c>
      <c r="G608" s="53"/>
      <c r="H608" s="53"/>
      <c r="I608" s="50">
        <v>2</v>
      </c>
      <c r="J608" s="38">
        <v>3</v>
      </c>
      <c r="K608" s="50">
        <v>4</v>
      </c>
      <c r="L608" s="38">
        <v>3</v>
      </c>
      <c r="M608" s="50">
        <v>0</v>
      </c>
      <c r="N608" s="38">
        <v>3</v>
      </c>
      <c r="O608" s="50">
        <v>2</v>
      </c>
      <c r="P608" s="38">
        <v>1</v>
      </c>
      <c r="Q608" s="14">
        <f t="shared" si="80"/>
        <v>8</v>
      </c>
      <c r="R608" s="12">
        <f t="shared" si="81"/>
        <v>10</v>
      </c>
      <c r="S608" s="126">
        <f t="shared" si="74"/>
        <v>9</v>
      </c>
      <c r="T608" s="114">
        <f t="shared" si="75"/>
        <v>2</v>
      </c>
      <c r="U608" s="15"/>
      <c r="V608" s="15" t="str">
        <f t="shared" si="76"/>
        <v/>
      </c>
      <c r="W608" s="15" t="str">
        <f t="shared" si="77"/>
        <v/>
      </c>
      <c r="X608" s="15" t="str">
        <f t="shared" si="78"/>
        <v/>
      </c>
      <c r="Y608" s="15">
        <f t="shared" si="79"/>
        <v>9</v>
      </c>
    </row>
    <row r="609" spans="1:25" s="134" customFormat="1" ht="60" x14ac:dyDescent="0.15">
      <c r="A609" s="99" t="s">
        <v>1125</v>
      </c>
      <c r="B609" s="99" t="s">
        <v>1791</v>
      </c>
      <c r="C609" s="99" t="s">
        <v>373</v>
      </c>
      <c r="D609" s="4" t="s">
        <v>30</v>
      </c>
      <c r="E609" s="4" t="s">
        <v>64</v>
      </c>
      <c r="F609" s="74">
        <v>29045690</v>
      </c>
      <c r="G609" s="43"/>
      <c r="H609" s="43"/>
      <c r="I609" s="42">
        <v>3</v>
      </c>
      <c r="J609" s="4">
        <v>3</v>
      </c>
      <c r="K609" s="42">
        <v>4</v>
      </c>
      <c r="L609" s="4">
        <v>4</v>
      </c>
      <c r="M609" s="42">
        <v>2</v>
      </c>
      <c r="N609" s="4">
        <v>3</v>
      </c>
      <c r="O609" s="42">
        <v>5</v>
      </c>
      <c r="P609" s="4">
        <v>4</v>
      </c>
      <c r="Q609" s="14">
        <f t="shared" si="80"/>
        <v>14</v>
      </c>
      <c r="R609" s="12">
        <f t="shared" si="81"/>
        <v>14</v>
      </c>
      <c r="S609" s="126">
        <f t="shared" si="74"/>
        <v>14</v>
      </c>
      <c r="T609" s="114">
        <f t="shared" si="75"/>
        <v>0</v>
      </c>
      <c r="U609" s="15"/>
      <c r="V609" s="15" t="str">
        <f t="shared" si="76"/>
        <v/>
      </c>
      <c r="W609" s="15" t="str">
        <f t="shared" si="77"/>
        <v/>
      </c>
      <c r="X609" s="15" t="str">
        <f t="shared" si="78"/>
        <v/>
      </c>
      <c r="Y609" s="15">
        <f t="shared" si="79"/>
        <v>14</v>
      </c>
    </row>
    <row r="610" spans="1:25" s="134" customFormat="1" ht="30" x14ac:dyDescent="0.15">
      <c r="A610" s="92" t="s">
        <v>859</v>
      </c>
      <c r="B610" s="92" t="s">
        <v>1654</v>
      </c>
      <c r="C610" s="92" t="s">
        <v>860</v>
      </c>
      <c r="D610" s="4" t="s">
        <v>30</v>
      </c>
      <c r="E610" s="4" t="s">
        <v>23</v>
      </c>
      <c r="F610" s="4">
        <v>28689460</v>
      </c>
      <c r="G610" s="50">
        <v>2</v>
      </c>
      <c r="H610" s="38">
        <v>4</v>
      </c>
      <c r="I610" s="50">
        <v>1</v>
      </c>
      <c r="J610" s="55">
        <v>0</v>
      </c>
      <c r="K610" s="53"/>
      <c r="L610" s="53"/>
      <c r="M610" s="50">
        <v>5</v>
      </c>
      <c r="N610" s="38">
        <v>5</v>
      </c>
      <c r="O610" s="50">
        <v>3</v>
      </c>
      <c r="P610" s="38">
        <v>3</v>
      </c>
      <c r="Q610" s="14">
        <f t="shared" si="80"/>
        <v>11</v>
      </c>
      <c r="R610" s="12">
        <f t="shared" si="81"/>
        <v>12</v>
      </c>
      <c r="S610" s="126">
        <f t="shared" si="74"/>
        <v>11.5</v>
      </c>
      <c r="T610" s="114">
        <f t="shared" si="75"/>
        <v>1</v>
      </c>
      <c r="U610" s="15"/>
      <c r="V610" s="15" t="str">
        <f t="shared" si="76"/>
        <v/>
      </c>
      <c r="W610" s="15" t="str">
        <f t="shared" si="77"/>
        <v/>
      </c>
      <c r="X610" s="15" t="str">
        <f t="shared" si="78"/>
        <v/>
      </c>
      <c r="Y610" s="15">
        <f t="shared" si="79"/>
        <v>11.5</v>
      </c>
    </row>
    <row r="611" spans="1:25" s="134" customFormat="1" ht="60" x14ac:dyDescent="0.15">
      <c r="A611" s="92" t="s">
        <v>1659</v>
      </c>
      <c r="B611" s="92" t="s">
        <v>1658</v>
      </c>
      <c r="C611" s="92" t="s">
        <v>183</v>
      </c>
      <c r="D611" s="4" t="s">
        <v>30</v>
      </c>
      <c r="E611" s="4" t="s">
        <v>64</v>
      </c>
      <c r="F611" s="4">
        <v>28703486</v>
      </c>
      <c r="G611" s="40"/>
      <c r="H611" s="40"/>
      <c r="I611" s="14">
        <v>4</v>
      </c>
      <c r="J611" s="75">
        <v>4</v>
      </c>
      <c r="K611" s="14">
        <v>4</v>
      </c>
      <c r="L611" s="12">
        <v>4</v>
      </c>
      <c r="M611" s="14">
        <v>2</v>
      </c>
      <c r="N611" s="12">
        <v>4</v>
      </c>
      <c r="O611" s="14">
        <v>1</v>
      </c>
      <c r="P611" s="12">
        <v>2</v>
      </c>
      <c r="Q611" s="14">
        <f t="shared" si="80"/>
        <v>11</v>
      </c>
      <c r="R611" s="12">
        <f t="shared" si="81"/>
        <v>14</v>
      </c>
      <c r="S611" s="126">
        <f t="shared" si="74"/>
        <v>12.5</v>
      </c>
      <c r="T611" s="114">
        <f t="shared" si="75"/>
        <v>3</v>
      </c>
      <c r="U611" s="15"/>
      <c r="V611" s="15" t="str">
        <f t="shared" si="76"/>
        <v/>
      </c>
      <c r="W611" s="15" t="str">
        <f t="shared" si="77"/>
        <v/>
      </c>
      <c r="X611" s="15" t="str">
        <f t="shared" si="78"/>
        <v/>
      </c>
      <c r="Y611" s="15">
        <f t="shared" si="79"/>
        <v>12.5</v>
      </c>
    </row>
    <row r="612" spans="1:25" s="134" customFormat="1" ht="45" x14ac:dyDescent="0.15">
      <c r="A612" s="92" t="s">
        <v>55</v>
      </c>
      <c r="B612" s="92" t="s">
        <v>1682</v>
      </c>
      <c r="C612" s="92" t="s">
        <v>57</v>
      </c>
      <c r="D612" s="4" t="s">
        <v>30</v>
      </c>
      <c r="E612" s="4" t="s">
        <v>23</v>
      </c>
      <c r="F612" s="4">
        <v>28750701</v>
      </c>
      <c r="G612" s="14">
        <v>5</v>
      </c>
      <c r="H612" s="12">
        <v>5</v>
      </c>
      <c r="I612" s="14">
        <v>0</v>
      </c>
      <c r="J612" s="12">
        <v>5</v>
      </c>
      <c r="K612" s="40"/>
      <c r="L612" s="40"/>
      <c r="M612" s="39">
        <v>4</v>
      </c>
      <c r="N612" s="12">
        <v>5</v>
      </c>
      <c r="O612" s="39">
        <v>3</v>
      </c>
      <c r="P612" s="12">
        <v>1</v>
      </c>
      <c r="Q612" s="14">
        <f t="shared" si="80"/>
        <v>12</v>
      </c>
      <c r="R612" s="12">
        <f t="shared" si="81"/>
        <v>16</v>
      </c>
      <c r="S612" s="126">
        <f t="shared" si="74"/>
        <v>14</v>
      </c>
      <c r="T612" s="114">
        <f t="shared" si="75"/>
        <v>4</v>
      </c>
      <c r="U612" s="15"/>
      <c r="V612" s="15" t="str">
        <f t="shared" si="76"/>
        <v/>
      </c>
      <c r="W612" s="15" t="str">
        <f t="shared" si="77"/>
        <v/>
      </c>
      <c r="X612" s="15" t="str">
        <f t="shared" si="78"/>
        <v/>
      </c>
      <c r="Y612" s="15">
        <f t="shared" si="79"/>
        <v>14</v>
      </c>
    </row>
    <row r="613" spans="1:25" s="134" customFormat="1" ht="60" x14ac:dyDescent="0.15">
      <c r="A613" s="92" t="s">
        <v>1362</v>
      </c>
      <c r="B613" s="92" t="s">
        <v>1363</v>
      </c>
      <c r="C613" s="92" t="s">
        <v>143</v>
      </c>
      <c r="D613" s="4" t="s">
        <v>30</v>
      </c>
      <c r="E613" s="4" t="s">
        <v>64</v>
      </c>
      <c r="F613" s="4">
        <v>29031848</v>
      </c>
      <c r="G613" s="53"/>
      <c r="H613" s="53"/>
      <c r="I613" s="50">
        <v>4</v>
      </c>
      <c r="J613" s="38">
        <v>3</v>
      </c>
      <c r="K613" s="50">
        <v>1</v>
      </c>
      <c r="L613" s="38">
        <v>3</v>
      </c>
      <c r="M613" s="50">
        <v>5</v>
      </c>
      <c r="N613" s="38">
        <v>5</v>
      </c>
      <c r="O613" s="50">
        <v>5</v>
      </c>
      <c r="P613" s="38">
        <v>5</v>
      </c>
      <c r="Q613" s="14">
        <f t="shared" si="80"/>
        <v>15</v>
      </c>
      <c r="R613" s="12">
        <f t="shared" si="81"/>
        <v>16</v>
      </c>
      <c r="S613" s="126">
        <f t="shared" si="74"/>
        <v>15.5</v>
      </c>
      <c r="T613" s="114">
        <f t="shared" si="75"/>
        <v>1</v>
      </c>
      <c r="U613" s="15"/>
      <c r="V613" s="15" t="str">
        <f t="shared" si="76"/>
        <v/>
      </c>
      <c r="W613" s="15" t="str">
        <f t="shared" si="77"/>
        <v/>
      </c>
      <c r="X613" s="15" t="str">
        <f t="shared" si="78"/>
        <v/>
      </c>
      <c r="Y613" s="15">
        <f t="shared" si="79"/>
        <v>15.5</v>
      </c>
    </row>
    <row r="614" spans="1:25" s="134" customFormat="1" ht="105" x14ac:dyDescent="0.15">
      <c r="A614" s="92" t="s">
        <v>408</v>
      </c>
      <c r="B614" s="92" t="s">
        <v>2040</v>
      </c>
      <c r="C614" s="92" t="s">
        <v>208</v>
      </c>
      <c r="D614" s="4" t="s">
        <v>30</v>
      </c>
      <c r="E614" s="4" t="s">
        <v>23</v>
      </c>
      <c r="F614" s="4">
        <v>27646281</v>
      </c>
      <c r="G614" s="14">
        <v>4</v>
      </c>
      <c r="H614" s="12">
        <v>5</v>
      </c>
      <c r="I614" s="14">
        <v>4</v>
      </c>
      <c r="J614" s="12">
        <v>3</v>
      </c>
      <c r="K614" s="40"/>
      <c r="L614" s="40"/>
      <c r="M614" s="14">
        <v>5</v>
      </c>
      <c r="N614" s="12">
        <v>5</v>
      </c>
      <c r="O614" s="14">
        <v>4</v>
      </c>
      <c r="P614" s="12">
        <v>4</v>
      </c>
      <c r="Q614" s="14">
        <f t="shared" si="80"/>
        <v>17</v>
      </c>
      <c r="R614" s="12">
        <f t="shared" si="81"/>
        <v>17</v>
      </c>
      <c r="S614" s="126">
        <f t="shared" si="74"/>
        <v>17</v>
      </c>
      <c r="T614" s="114">
        <f t="shared" si="75"/>
        <v>0</v>
      </c>
      <c r="U614" s="15"/>
      <c r="V614" s="15" t="str">
        <f t="shared" si="76"/>
        <v/>
      </c>
      <c r="W614" s="15" t="str">
        <f t="shared" si="77"/>
        <v/>
      </c>
      <c r="X614" s="15" t="str">
        <f t="shared" si="78"/>
        <v/>
      </c>
      <c r="Y614" s="15">
        <f t="shared" si="79"/>
        <v>17</v>
      </c>
    </row>
    <row r="615" spans="1:25" s="134" customFormat="1" ht="45" x14ac:dyDescent="0.15">
      <c r="A615" s="92" t="s">
        <v>558</v>
      </c>
      <c r="B615" s="92" t="s">
        <v>2041</v>
      </c>
      <c r="C615" s="92" t="s">
        <v>95</v>
      </c>
      <c r="D615" s="4" t="s">
        <v>30</v>
      </c>
      <c r="E615" s="4" t="s">
        <v>64</v>
      </c>
      <c r="F615" s="4">
        <v>28170398</v>
      </c>
      <c r="G615" s="53"/>
      <c r="H615" s="53"/>
      <c r="I615" s="50">
        <v>4</v>
      </c>
      <c r="J615" s="38">
        <v>4</v>
      </c>
      <c r="K615" s="50">
        <v>3</v>
      </c>
      <c r="L615" s="38">
        <v>4</v>
      </c>
      <c r="M615" s="50">
        <v>3</v>
      </c>
      <c r="N615" s="38">
        <v>3</v>
      </c>
      <c r="O615" s="50">
        <v>3</v>
      </c>
      <c r="P615" s="38">
        <v>5</v>
      </c>
      <c r="Q615" s="14">
        <f t="shared" si="80"/>
        <v>13</v>
      </c>
      <c r="R615" s="12">
        <f t="shared" si="81"/>
        <v>16</v>
      </c>
      <c r="S615" s="126">
        <f t="shared" si="74"/>
        <v>14.5</v>
      </c>
      <c r="T615" s="114">
        <f t="shared" si="75"/>
        <v>3</v>
      </c>
      <c r="U615" s="15"/>
      <c r="V615" s="15" t="str">
        <f t="shared" si="76"/>
        <v/>
      </c>
      <c r="W615" s="15" t="str">
        <f t="shared" si="77"/>
        <v/>
      </c>
      <c r="X615" s="15" t="str">
        <f t="shared" si="78"/>
        <v/>
      </c>
      <c r="Y615" s="15">
        <f t="shared" si="79"/>
        <v>14.5</v>
      </c>
    </row>
    <row r="616" spans="1:25" s="134" customFormat="1" ht="45" x14ac:dyDescent="0.15">
      <c r="A616" s="92" t="s">
        <v>530</v>
      </c>
      <c r="B616" s="92" t="s">
        <v>2042</v>
      </c>
      <c r="C616" s="92" t="s">
        <v>2118</v>
      </c>
      <c r="D616" s="4" t="s">
        <v>22</v>
      </c>
      <c r="E616" s="4" t="s">
        <v>64</v>
      </c>
      <c r="F616" s="4">
        <v>28250002</v>
      </c>
      <c r="G616" s="53"/>
      <c r="H616" s="53"/>
      <c r="I616" s="50">
        <v>0</v>
      </c>
      <c r="J616" s="38">
        <v>1</v>
      </c>
      <c r="K616" s="50">
        <v>0</v>
      </c>
      <c r="L616" s="38">
        <v>1</v>
      </c>
      <c r="M616" s="50">
        <v>5</v>
      </c>
      <c r="N616" s="38">
        <v>1</v>
      </c>
      <c r="O616" s="50">
        <v>4</v>
      </c>
      <c r="P616" s="38">
        <v>1</v>
      </c>
      <c r="Q616" s="14">
        <f t="shared" si="80"/>
        <v>9</v>
      </c>
      <c r="R616" s="12">
        <f t="shared" si="81"/>
        <v>4</v>
      </c>
      <c r="S616" s="126">
        <f t="shared" si="74"/>
        <v>6.5</v>
      </c>
      <c r="T616" s="114">
        <f t="shared" si="75"/>
        <v>5</v>
      </c>
      <c r="U616" s="15"/>
      <c r="V616" s="15" t="str">
        <f t="shared" si="76"/>
        <v/>
      </c>
      <c r="W616" s="15" t="str">
        <f t="shared" si="77"/>
        <v/>
      </c>
      <c r="X616" s="15" t="str">
        <f t="shared" si="78"/>
        <v/>
      </c>
      <c r="Y616" s="15">
        <f t="shared" si="79"/>
        <v>6.5</v>
      </c>
    </row>
    <row r="617" spans="1:25" s="134" customFormat="1" ht="60" x14ac:dyDescent="0.15">
      <c r="A617" s="92" t="s">
        <v>2119</v>
      </c>
      <c r="B617" s="92" t="s">
        <v>2043</v>
      </c>
      <c r="C617" s="92" t="s">
        <v>1385</v>
      </c>
      <c r="D617" s="4" t="s">
        <v>30</v>
      </c>
      <c r="E617" s="4" t="s">
        <v>64</v>
      </c>
      <c r="F617" s="114">
        <v>29258949</v>
      </c>
      <c r="G617" s="53"/>
      <c r="H617" s="53"/>
      <c r="I617" s="50">
        <v>4</v>
      </c>
      <c r="J617" s="38">
        <v>3</v>
      </c>
      <c r="K617" s="50">
        <v>1</v>
      </c>
      <c r="L617" s="38">
        <v>1</v>
      </c>
      <c r="M617" s="50">
        <v>2</v>
      </c>
      <c r="N617" s="38">
        <v>3</v>
      </c>
      <c r="O617" s="50">
        <v>1</v>
      </c>
      <c r="P617" s="38">
        <v>3</v>
      </c>
      <c r="Q617" s="14">
        <f t="shared" si="80"/>
        <v>8</v>
      </c>
      <c r="R617" s="12">
        <f t="shared" si="81"/>
        <v>10</v>
      </c>
      <c r="S617" s="126">
        <f t="shared" si="74"/>
        <v>9</v>
      </c>
      <c r="T617" s="114">
        <f t="shared" si="75"/>
        <v>2</v>
      </c>
      <c r="U617" s="15"/>
      <c r="V617" s="15" t="str">
        <f t="shared" si="76"/>
        <v/>
      </c>
      <c r="W617" s="15" t="str">
        <f t="shared" si="77"/>
        <v/>
      </c>
      <c r="X617" s="15" t="str">
        <f t="shared" si="78"/>
        <v/>
      </c>
      <c r="Y617" s="15">
        <f t="shared" si="79"/>
        <v>9</v>
      </c>
    </row>
    <row r="618" spans="1:25" s="134" customFormat="1" ht="60" x14ac:dyDescent="0.15">
      <c r="A618" s="92" t="s">
        <v>622</v>
      </c>
      <c r="B618" s="92" t="s">
        <v>623</v>
      </c>
      <c r="C618" s="92" t="s">
        <v>624</v>
      </c>
      <c r="D618" s="4" t="s">
        <v>30</v>
      </c>
      <c r="E618" s="4" t="s">
        <v>64</v>
      </c>
      <c r="F618" s="4">
        <v>28344486</v>
      </c>
      <c r="G618" s="107"/>
      <c r="H618" s="53"/>
      <c r="I618" s="103">
        <v>4</v>
      </c>
      <c r="J618" s="38">
        <v>4</v>
      </c>
      <c r="K618" s="103">
        <v>1</v>
      </c>
      <c r="L618" s="38">
        <v>0</v>
      </c>
      <c r="M618" s="103">
        <v>2</v>
      </c>
      <c r="N618" s="38">
        <v>3</v>
      </c>
      <c r="O618" s="103">
        <v>4</v>
      </c>
      <c r="P618" s="38">
        <v>4</v>
      </c>
      <c r="Q618" s="14">
        <f t="shared" si="80"/>
        <v>11</v>
      </c>
      <c r="R618" s="12">
        <f t="shared" si="81"/>
        <v>11</v>
      </c>
      <c r="S618" s="126">
        <f t="shared" si="74"/>
        <v>11</v>
      </c>
      <c r="T618" s="114">
        <f t="shared" si="75"/>
        <v>0</v>
      </c>
      <c r="U618" s="15"/>
      <c r="V618" s="15" t="str">
        <f t="shared" si="76"/>
        <v/>
      </c>
      <c r="W618" s="15" t="str">
        <f t="shared" si="77"/>
        <v/>
      </c>
      <c r="X618" s="15" t="str">
        <f t="shared" si="78"/>
        <v/>
      </c>
      <c r="Y618" s="15">
        <f t="shared" si="79"/>
        <v>11</v>
      </c>
    </row>
    <row r="619" spans="1:25" s="134" customFormat="1" ht="60" x14ac:dyDescent="0.15">
      <c r="A619" s="92" t="s">
        <v>2045</v>
      </c>
      <c r="B619" s="92" t="s">
        <v>2044</v>
      </c>
      <c r="C619" s="92" t="s">
        <v>127</v>
      </c>
      <c r="D619" s="4" t="s">
        <v>22</v>
      </c>
      <c r="E619" s="4" t="s">
        <v>23</v>
      </c>
      <c r="F619" s="4">
        <v>28249811</v>
      </c>
      <c r="G619" s="50">
        <v>5</v>
      </c>
      <c r="H619" s="38">
        <v>5</v>
      </c>
      <c r="I619" s="50">
        <v>3</v>
      </c>
      <c r="J619" s="38">
        <v>3</v>
      </c>
      <c r="K619" s="53"/>
      <c r="L619" s="53"/>
      <c r="M619" s="50">
        <v>4</v>
      </c>
      <c r="N619" s="38">
        <v>0</v>
      </c>
      <c r="O619" s="50">
        <v>2</v>
      </c>
      <c r="P619" s="38">
        <v>1</v>
      </c>
      <c r="Q619" s="14">
        <f t="shared" si="80"/>
        <v>14</v>
      </c>
      <c r="R619" s="12">
        <f t="shared" si="81"/>
        <v>9</v>
      </c>
      <c r="S619" s="126">
        <f t="shared" si="74"/>
        <v>11.5</v>
      </c>
      <c r="T619" s="114">
        <f t="shared" si="75"/>
        <v>5</v>
      </c>
      <c r="U619" s="15"/>
      <c r="V619" s="15" t="str">
        <f t="shared" si="76"/>
        <v/>
      </c>
      <c r="W619" s="15" t="str">
        <f t="shared" si="77"/>
        <v/>
      </c>
      <c r="X619" s="15" t="str">
        <f t="shared" si="78"/>
        <v/>
      </c>
      <c r="Y619" s="15">
        <f t="shared" si="79"/>
        <v>11.5</v>
      </c>
    </row>
    <row r="620" spans="1:25" s="134" customFormat="1" ht="75" x14ac:dyDescent="0.15">
      <c r="A620" s="99" t="s">
        <v>1531</v>
      </c>
      <c r="B620" s="99" t="s">
        <v>1530</v>
      </c>
      <c r="C620" s="99" t="s">
        <v>687</v>
      </c>
      <c r="D620" s="74" t="s">
        <v>30</v>
      </c>
      <c r="E620" s="4" t="s">
        <v>64</v>
      </c>
      <c r="F620" s="74">
        <v>28001321</v>
      </c>
      <c r="G620" s="43"/>
      <c r="H620" s="43"/>
      <c r="I620" s="42">
        <v>2</v>
      </c>
      <c r="J620" s="15">
        <v>2</v>
      </c>
      <c r="K620" s="42">
        <v>4</v>
      </c>
      <c r="L620" s="15">
        <v>3</v>
      </c>
      <c r="M620" s="42">
        <v>1</v>
      </c>
      <c r="N620" s="15">
        <v>5</v>
      </c>
      <c r="O620" s="42">
        <v>2</v>
      </c>
      <c r="P620" s="15">
        <v>5</v>
      </c>
      <c r="Q620" s="14">
        <f t="shared" si="80"/>
        <v>9</v>
      </c>
      <c r="R620" s="12">
        <f t="shared" si="81"/>
        <v>15</v>
      </c>
      <c r="S620" s="126">
        <f t="shared" si="74"/>
        <v>12</v>
      </c>
      <c r="T620" s="114">
        <f t="shared" si="75"/>
        <v>6</v>
      </c>
      <c r="U620" s="15"/>
      <c r="V620" s="15" t="str">
        <f t="shared" si="76"/>
        <v/>
      </c>
      <c r="W620" s="15" t="str">
        <f t="shared" si="77"/>
        <v/>
      </c>
      <c r="X620" s="15" t="str">
        <f t="shared" si="78"/>
        <v/>
      </c>
      <c r="Y620" s="15">
        <f t="shared" si="79"/>
        <v>12</v>
      </c>
    </row>
    <row r="621" spans="1:25" s="134" customFormat="1" ht="45" x14ac:dyDescent="0.15">
      <c r="A621" s="92" t="s">
        <v>390</v>
      </c>
      <c r="B621" s="92" t="s">
        <v>1439</v>
      </c>
      <c r="C621" s="92" t="s">
        <v>391</v>
      </c>
      <c r="D621" s="4" t="s">
        <v>30</v>
      </c>
      <c r="E621" s="4" t="s">
        <v>23</v>
      </c>
      <c r="F621" s="4">
        <v>27283926</v>
      </c>
      <c r="G621" s="14">
        <v>4</v>
      </c>
      <c r="H621" s="12">
        <v>5</v>
      </c>
      <c r="I621" s="14">
        <v>1</v>
      </c>
      <c r="J621" s="12">
        <v>0</v>
      </c>
      <c r="K621" s="40"/>
      <c r="L621" s="40"/>
      <c r="M621" s="14">
        <v>4</v>
      </c>
      <c r="N621" s="12">
        <v>4</v>
      </c>
      <c r="O621" s="14">
        <v>3</v>
      </c>
      <c r="P621" s="12">
        <v>2</v>
      </c>
      <c r="Q621" s="14">
        <f t="shared" si="80"/>
        <v>12</v>
      </c>
      <c r="R621" s="12">
        <f t="shared" si="81"/>
        <v>11</v>
      </c>
      <c r="S621" s="126">
        <f t="shared" si="74"/>
        <v>11.5</v>
      </c>
      <c r="T621" s="114">
        <f t="shared" si="75"/>
        <v>1</v>
      </c>
      <c r="U621" s="15"/>
      <c r="V621" s="15" t="str">
        <f t="shared" si="76"/>
        <v/>
      </c>
      <c r="W621" s="15" t="str">
        <f t="shared" si="77"/>
        <v/>
      </c>
      <c r="X621" s="15" t="str">
        <f t="shared" si="78"/>
        <v/>
      </c>
      <c r="Y621" s="15">
        <f t="shared" si="79"/>
        <v>11.5</v>
      </c>
    </row>
    <row r="622" spans="1:25" s="134" customFormat="1" ht="90" x14ac:dyDescent="0.15">
      <c r="A622" s="92" t="s">
        <v>547</v>
      </c>
      <c r="B622" s="92" t="s">
        <v>548</v>
      </c>
      <c r="C622" s="92" t="s">
        <v>549</v>
      </c>
      <c r="D622" s="4" t="s">
        <v>30</v>
      </c>
      <c r="E622" s="4" t="s">
        <v>64</v>
      </c>
      <c r="F622" s="4">
        <v>28199797</v>
      </c>
      <c r="G622" s="53"/>
      <c r="H622" s="53"/>
      <c r="I622" s="50">
        <v>3</v>
      </c>
      <c r="J622" s="38">
        <v>4</v>
      </c>
      <c r="K622" s="50">
        <v>4</v>
      </c>
      <c r="L622" s="38">
        <v>4</v>
      </c>
      <c r="M622" s="50">
        <v>5</v>
      </c>
      <c r="N622" s="38">
        <v>5</v>
      </c>
      <c r="O622" s="50">
        <v>2</v>
      </c>
      <c r="P622" s="38">
        <v>3</v>
      </c>
      <c r="Q622" s="14">
        <f t="shared" si="80"/>
        <v>14</v>
      </c>
      <c r="R622" s="12">
        <f t="shared" si="81"/>
        <v>16</v>
      </c>
      <c r="S622" s="126">
        <f t="shared" si="74"/>
        <v>15</v>
      </c>
      <c r="T622" s="114">
        <f t="shared" si="75"/>
        <v>2</v>
      </c>
      <c r="U622" s="15"/>
      <c r="V622" s="15" t="str">
        <f t="shared" si="76"/>
        <v/>
      </c>
      <c r="W622" s="15" t="str">
        <f t="shared" si="77"/>
        <v/>
      </c>
      <c r="X622" s="15" t="str">
        <f t="shared" si="78"/>
        <v/>
      </c>
      <c r="Y622" s="15">
        <f t="shared" si="79"/>
        <v>15</v>
      </c>
    </row>
    <row r="623" spans="1:25" s="134" customFormat="1" ht="75" x14ac:dyDescent="0.15">
      <c r="A623" s="92" t="s">
        <v>572</v>
      </c>
      <c r="B623" s="92" t="s">
        <v>573</v>
      </c>
      <c r="C623" s="92" t="s">
        <v>267</v>
      </c>
      <c r="D623" s="4" t="s">
        <v>30</v>
      </c>
      <c r="E623" s="4" t="s">
        <v>64</v>
      </c>
      <c r="F623" s="4">
        <v>28461864</v>
      </c>
      <c r="G623" s="53"/>
      <c r="H623" s="53"/>
      <c r="I623" s="104">
        <v>6</v>
      </c>
      <c r="J623" s="38">
        <v>5</v>
      </c>
      <c r="K623" s="50">
        <v>4</v>
      </c>
      <c r="L623" s="38">
        <v>4</v>
      </c>
      <c r="M623" s="50">
        <v>5</v>
      </c>
      <c r="N623" s="38">
        <v>4</v>
      </c>
      <c r="O623" s="50">
        <v>3</v>
      </c>
      <c r="P623" s="38">
        <v>3</v>
      </c>
      <c r="Q623" s="14">
        <f t="shared" si="80"/>
        <v>18</v>
      </c>
      <c r="R623" s="12">
        <f t="shared" si="81"/>
        <v>16</v>
      </c>
      <c r="S623" s="126">
        <f t="shared" si="74"/>
        <v>17</v>
      </c>
      <c r="T623" s="114">
        <f t="shared" si="75"/>
        <v>2</v>
      </c>
      <c r="U623" s="15"/>
      <c r="V623" s="15" t="str">
        <f t="shared" si="76"/>
        <v/>
      </c>
      <c r="W623" s="15" t="str">
        <f t="shared" si="77"/>
        <v/>
      </c>
      <c r="X623" s="15" t="str">
        <f t="shared" si="78"/>
        <v/>
      </c>
      <c r="Y623" s="15">
        <f t="shared" si="79"/>
        <v>17</v>
      </c>
    </row>
    <row r="624" spans="1:25" s="134" customFormat="1" ht="120" x14ac:dyDescent="0.15">
      <c r="A624" s="92" t="s">
        <v>1485</v>
      </c>
      <c r="B624" s="92" t="s">
        <v>1551</v>
      </c>
      <c r="C624" s="92" t="s">
        <v>95</v>
      </c>
      <c r="D624" s="4" t="s">
        <v>30</v>
      </c>
      <c r="E624" s="4" t="s">
        <v>64</v>
      </c>
      <c r="F624" s="4">
        <v>28114415</v>
      </c>
      <c r="G624" s="40"/>
      <c r="H624" s="40"/>
      <c r="I624" s="14">
        <v>4</v>
      </c>
      <c r="J624" s="12">
        <v>4</v>
      </c>
      <c r="K624" s="14">
        <v>4</v>
      </c>
      <c r="L624" s="12">
        <v>4</v>
      </c>
      <c r="M624" s="14">
        <v>3</v>
      </c>
      <c r="N624" s="12">
        <v>4</v>
      </c>
      <c r="O624" s="14">
        <v>4</v>
      </c>
      <c r="P624" s="12">
        <v>4</v>
      </c>
      <c r="Q624" s="14">
        <f t="shared" si="80"/>
        <v>15</v>
      </c>
      <c r="R624" s="12">
        <f t="shared" si="81"/>
        <v>16</v>
      </c>
      <c r="S624" s="126">
        <f t="shared" si="74"/>
        <v>15.5</v>
      </c>
      <c r="T624" s="114">
        <f t="shared" si="75"/>
        <v>1</v>
      </c>
      <c r="U624" s="15"/>
      <c r="V624" s="15" t="str">
        <f t="shared" si="76"/>
        <v/>
      </c>
      <c r="W624" s="15" t="str">
        <f t="shared" si="77"/>
        <v/>
      </c>
      <c r="X624" s="15" t="str">
        <f t="shared" si="78"/>
        <v/>
      </c>
      <c r="Y624" s="15">
        <f t="shared" si="79"/>
        <v>15.5</v>
      </c>
    </row>
    <row r="625" spans="1:25" s="134" customFormat="1" ht="45" x14ac:dyDescent="0.15">
      <c r="A625" s="94" t="s">
        <v>808</v>
      </c>
      <c r="B625" s="94" t="s">
        <v>1565</v>
      </c>
      <c r="C625" s="94" t="s">
        <v>795</v>
      </c>
      <c r="D625" s="12" t="s">
        <v>32</v>
      </c>
      <c r="E625" s="12" t="s">
        <v>64</v>
      </c>
      <c r="F625" s="12">
        <v>28479639</v>
      </c>
      <c r="G625" s="102"/>
      <c r="H625" s="102"/>
      <c r="I625" s="101">
        <v>2</v>
      </c>
      <c r="J625" s="38">
        <v>4</v>
      </c>
      <c r="K625" s="101">
        <v>4</v>
      </c>
      <c r="L625" s="38">
        <v>4</v>
      </c>
      <c r="M625" s="101">
        <v>2</v>
      </c>
      <c r="N625" s="38">
        <v>4</v>
      </c>
      <c r="O625" s="101">
        <v>4</v>
      </c>
      <c r="P625" s="38">
        <v>4</v>
      </c>
      <c r="Q625" s="14">
        <f t="shared" si="80"/>
        <v>12</v>
      </c>
      <c r="R625" s="12">
        <f t="shared" si="81"/>
        <v>16</v>
      </c>
      <c r="S625" s="126">
        <f t="shared" si="74"/>
        <v>14</v>
      </c>
      <c r="T625" s="114">
        <f t="shared" si="75"/>
        <v>4</v>
      </c>
      <c r="U625" s="15"/>
      <c r="V625" s="15" t="str">
        <f t="shared" si="76"/>
        <v/>
      </c>
      <c r="W625" s="15" t="str">
        <f t="shared" si="77"/>
        <v/>
      </c>
      <c r="X625" s="15" t="str">
        <f t="shared" si="78"/>
        <v/>
      </c>
      <c r="Y625" s="15">
        <f t="shared" si="79"/>
        <v>14</v>
      </c>
    </row>
    <row r="626" spans="1:25" s="134" customFormat="1" ht="90" x14ac:dyDescent="0.15">
      <c r="A626" s="99" t="s">
        <v>1144</v>
      </c>
      <c r="B626" s="99" t="s">
        <v>1558</v>
      </c>
      <c r="C626" s="99" t="s">
        <v>208</v>
      </c>
      <c r="D626" s="74" t="s">
        <v>30</v>
      </c>
      <c r="E626" s="4" t="s">
        <v>64</v>
      </c>
      <c r="F626" s="74">
        <v>28417184</v>
      </c>
      <c r="G626" s="43"/>
      <c r="H626" s="43"/>
      <c r="I626" s="42">
        <v>4</v>
      </c>
      <c r="J626" s="15">
        <v>4</v>
      </c>
      <c r="K626" s="42">
        <v>4</v>
      </c>
      <c r="L626" s="15">
        <v>4</v>
      </c>
      <c r="M626" s="42">
        <v>3</v>
      </c>
      <c r="N626" s="15">
        <v>2</v>
      </c>
      <c r="O626" s="42">
        <v>4</v>
      </c>
      <c r="P626" s="15">
        <v>3</v>
      </c>
      <c r="Q626" s="14">
        <f t="shared" si="80"/>
        <v>15</v>
      </c>
      <c r="R626" s="12">
        <f t="shared" si="81"/>
        <v>13</v>
      </c>
      <c r="S626" s="126">
        <f t="shared" si="74"/>
        <v>14</v>
      </c>
      <c r="T626" s="114">
        <f t="shared" si="75"/>
        <v>2</v>
      </c>
      <c r="U626" s="15"/>
      <c r="V626" s="15" t="str">
        <f t="shared" si="76"/>
        <v/>
      </c>
      <c r="W626" s="15" t="str">
        <f t="shared" si="77"/>
        <v/>
      </c>
      <c r="X626" s="15" t="str">
        <f t="shared" si="78"/>
        <v/>
      </c>
      <c r="Y626" s="15">
        <f t="shared" si="79"/>
        <v>14</v>
      </c>
    </row>
    <row r="627" spans="1:25" s="134" customFormat="1" ht="75" x14ac:dyDescent="0.15">
      <c r="A627" s="92" t="s">
        <v>1480</v>
      </c>
      <c r="B627" s="92" t="s">
        <v>1543</v>
      </c>
      <c r="C627" s="92" t="s">
        <v>445</v>
      </c>
      <c r="D627" s="4" t="s">
        <v>30</v>
      </c>
      <c r="E627" s="4" t="s">
        <v>64</v>
      </c>
      <c r="F627" s="4">
        <v>28077751</v>
      </c>
      <c r="G627" s="40"/>
      <c r="H627" s="40"/>
      <c r="I627" s="14">
        <v>4</v>
      </c>
      <c r="J627" s="12">
        <v>4</v>
      </c>
      <c r="K627" s="14">
        <v>3</v>
      </c>
      <c r="L627" s="12">
        <v>3</v>
      </c>
      <c r="M627" s="14">
        <v>2</v>
      </c>
      <c r="N627" s="12">
        <v>4</v>
      </c>
      <c r="O627" s="14">
        <v>4</v>
      </c>
      <c r="P627" s="12">
        <v>4</v>
      </c>
      <c r="Q627" s="14">
        <f t="shared" si="80"/>
        <v>13</v>
      </c>
      <c r="R627" s="12">
        <f t="shared" si="81"/>
        <v>15</v>
      </c>
      <c r="S627" s="126">
        <f t="shared" si="74"/>
        <v>14</v>
      </c>
      <c r="T627" s="114">
        <f t="shared" si="75"/>
        <v>2</v>
      </c>
      <c r="U627" s="15"/>
      <c r="V627" s="15" t="str">
        <f t="shared" si="76"/>
        <v/>
      </c>
      <c r="W627" s="15" t="str">
        <f t="shared" si="77"/>
        <v/>
      </c>
      <c r="X627" s="15" t="str">
        <f t="shared" si="78"/>
        <v/>
      </c>
      <c r="Y627" s="15">
        <f t="shared" si="79"/>
        <v>14</v>
      </c>
    </row>
    <row r="628" spans="1:25" s="134" customFormat="1" ht="75" x14ac:dyDescent="0.15">
      <c r="A628" s="99" t="s">
        <v>920</v>
      </c>
      <c r="B628" s="99" t="s">
        <v>2046</v>
      </c>
      <c r="C628" s="99" t="s">
        <v>355</v>
      </c>
      <c r="D628" s="74" t="s">
        <v>30</v>
      </c>
      <c r="E628" s="74" t="s">
        <v>23</v>
      </c>
      <c r="F628" s="74">
        <v>29119098</v>
      </c>
      <c r="G628" s="115">
        <v>4</v>
      </c>
      <c r="H628" s="74">
        <v>5</v>
      </c>
      <c r="I628" s="115">
        <v>0</v>
      </c>
      <c r="J628" s="74">
        <v>1</v>
      </c>
      <c r="K628" s="119"/>
      <c r="L628" s="119"/>
      <c r="M628" s="115">
        <v>3</v>
      </c>
      <c r="N628" s="74">
        <v>5</v>
      </c>
      <c r="O628" s="115">
        <v>5</v>
      </c>
      <c r="P628" s="74">
        <v>5</v>
      </c>
      <c r="Q628" s="14">
        <f t="shared" si="80"/>
        <v>12</v>
      </c>
      <c r="R628" s="12">
        <f t="shared" si="81"/>
        <v>16</v>
      </c>
      <c r="S628" s="126">
        <f t="shared" si="74"/>
        <v>14</v>
      </c>
      <c r="T628" s="114">
        <f t="shared" si="75"/>
        <v>4</v>
      </c>
      <c r="U628" s="15"/>
      <c r="V628" s="15" t="str">
        <f t="shared" si="76"/>
        <v/>
      </c>
      <c r="W628" s="15" t="str">
        <f t="shared" si="77"/>
        <v/>
      </c>
      <c r="X628" s="15" t="str">
        <f t="shared" si="78"/>
        <v/>
      </c>
      <c r="Y628" s="15">
        <f t="shared" si="79"/>
        <v>14</v>
      </c>
    </row>
    <row r="629" spans="1:25" s="134" customFormat="1" ht="60" x14ac:dyDescent="0.15">
      <c r="A629" s="92" t="s">
        <v>735</v>
      </c>
      <c r="B629" s="92" t="s">
        <v>736</v>
      </c>
      <c r="C629" s="92" t="s">
        <v>737</v>
      </c>
      <c r="D629" s="4" t="s">
        <v>22</v>
      </c>
      <c r="E629" s="4" t="s">
        <v>64</v>
      </c>
      <c r="F629" s="4">
        <v>28841765</v>
      </c>
      <c r="G629" s="53"/>
      <c r="H629" s="53"/>
      <c r="I629" s="50">
        <v>1</v>
      </c>
      <c r="J629" s="38">
        <v>3</v>
      </c>
      <c r="K629" s="50">
        <v>2</v>
      </c>
      <c r="L629" s="38">
        <v>3</v>
      </c>
      <c r="M629" s="50">
        <v>4</v>
      </c>
      <c r="N629" s="38">
        <v>2</v>
      </c>
      <c r="O629" s="50">
        <v>1</v>
      </c>
      <c r="P629" s="38">
        <v>2</v>
      </c>
      <c r="Q629" s="14">
        <f t="shared" si="80"/>
        <v>8</v>
      </c>
      <c r="R629" s="12">
        <f t="shared" si="81"/>
        <v>10</v>
      </c>
      <c r="S629" s="126">
        <f t="shared" si="74"/>
        <v>9</v>
      </c>
      <c r="T629" s="114">
        <f t="shared" si="75"/>
        <v>2</v>
      </c>
      <c r="U629" s="15"/>
      <c r="V629" s="15" t="str">
        <f t="shared" si="76"/>
        <v/>
      </c>
      <c r="W629" s="15" t="str">
        <f t="shared" si="77"/>
        <v/>
      </c>
      <c r="X629" s="15" t="str">
        <f t="shared" si="78"/>
        <v/>
      </c>
      <c r="Y629" s="15">
        <f t="shared" si="79"/>
        <v>9</v>
      </c>
    </row>
    <row r="630" spans="1:25" s="134" customFormat="1" ht="45" x14ac:dyDescent="0.15">
      <c r="A630" s="92" t="s">
        <v>1241</v>
      </c>
      <c r="B630" s="92" t="s">
        <v>1242</v>
      </c>
      <c r="C630" s="92" t="s">
        <v>1243</v>
      </c>
      <c r="D630" s="4" t="s">
        <v>30</v>
      </c>
      <c r="E630" s="4" t="s">
        <v>64</v>
      </c>
      <c r="F630" s="4">
        <v>28864133</v>
      </c>
      <c r="G630" s="53"/>
      <c r="H630" s="53"/>
      <c r="I630" s="50">
        <v>4</v>
      </c>
      <c r="J630" s="75">
        <v>4</v>
      </c>
      <c r="K630" s="166">
        <v>4</v>
      </c>
      <c r="L630" s="166">
        <v>4</v>
      </c>
      <c r="M630" s="50">
        <v>5</v>
      </c>
      <c r="N630" s="75">
        <v>5</v>
      </c>
      <c r="O630" s="50">
        <v>4</v>
      </c>
      <c r="P630" s="75">
        <v>4</v>
      </c>
      <c r="Q630" s="14">
        <f t="shared" si="80"/>
        <v>17</v>
      </c>
      <c r="R630" s="12">
        <f t="shared" si="81"/>
        <v>17</v>
      </c>
      <c r="S630" s="126">
        <f t="shared" si="74"/>
        <v>17</v>
      </c>
      <c r="T630" s="114">
        <f t="shared" si="75"/>
        <v>0</v>
      </c>
      <c r="U630" s="15"/>
      <c r="V630" s="15" t="str">
        <f t="shared" si="76"/>
        <v/>
      </c>
      <c r="W630" s="15" t="str">
        <f t="shared" si="77"/>
        <v/>
      </c>
      <c r="X630" s="15" t="str">
        <f t="shared" si="78"/>
        <v/>
      </c>
      <c r="Y630" s="15">
        <f t="shared" si="79"/>
        <v>17</v>
      </c>
    </row>
    <row r="631" spans="1:25" s="134" customFormat="1" ht="60" x14ac:dyDescent="0.15">
      <c r="A631" s="92" t="s">
        <v>1351</v>
      </c>
      <c r="B631" s="92" t="s">
        <v>2047</v>
      </c>
      <c r="C631" s="92" t="s">
        <v>399</v>
      </c>
      <c r="D631" s="4" t="s">
        <v>30</v>
      </c>
      <c r="E631" s="4" t="s">
        <v>64</v>
      </c>
      <c r="F631" s="74">
        <v>29143568</v>
      </c>
      <c r="G631" s="53"/>
      <c r="H631" s="53"/>
      <c r="I631" s="50">
        <v>4</v>
      </c>
      <c r="J631" s="38">
        <v>4</v>
      </c>
      <c r="K631" s="50">
        <v>4</v>
      </c>
      <c r="L631" s="38">
        <v>4</v>
      </c>
      <c r="M631" s="50">
        <v>1</v>
      </c>
      <c r="N631" s="38">
        <v>1</v>
      </c>
      <c r="O631" s="50">
        <v>4</v>
      </c>
      <c r="P631" s="38">
        <v>1</v>
      </c>
      <c r="Q631" s="14">
        <f t="shared" si="80"/>
        <v>13</v>
      </c>
      <c r="R631" s="12">
        <f t="shared" si="81"/>
        <v>10</v>
      </c>
      <c r="S631" s="126">
        <f t="shared" si="74"/>
        <v>11.5</v>
      </c>
      <c r="T631" s="114">
        <f t="shared" si="75"/>
        <v>3</v>
      </c>
      <c r="U631" s="15"/>
      <c r="V631" s="15" t="str">
        <f t="shared" si="76"/>
        <v/>
      </c>
      <c r="W631" s="15" t="str">
        <f t="shared" si="77"/>
        <v/>
      </c>
      <c r="X631" s="15" t="str">
        <f t="shared" si="78"/>
        <v/>
      </c>
      <c r="Y631" s="15">
        <f t="shared" si="79"/>
        <v>11.5</v>
      </c>
    </row>
    <row r="632" spans="1:25" s="134" customFormat="1" ht="60" x14ac:dyDescent="0.15">
      <c r="A632" s="92" t="s">
        <v>966</v>
      </c>
      <c r="B632" s="92" t="s">
        <v>967</v>
      </c>
      <c r="C632" s="92" t="s">
        <v>2048</v>
      </c>
      <c r="D632" s="4" t="s">
        <v>22</v>
      </c>
      <c r="E632" s="4" t="s">
        <v>64</v>
      </c>
      <c r="F632" s="41">
        <v>29210101</v>
      </c>
      <c r="G632" s="53"/>
      <c r="H632" s="53"/>
      <c r="I632" s="50">
        <v>3</v>
      </c>
      <c r="J632" s="38">
        <v>3</v>
      </c>
      <c r="K632" s="50">
        <v>4</v>
      </c>
      <c r="L632" s="38">
        <v>4</v>
      </c>
      <c r="M632" s="50">
        <v>5</v>
      </c>
      <c r="N632" s="38">
        <v>2</v>
      </c>
      <c r="O632" s="50">
        <v>5</v>
      </c>
      <c r="P632" s="38">
        <v>2</v>
      </c>
      <c r="Q632" s="14">
        <f t="shared" si="80"/>
        <v>17</v>
      </c>
      <c r="R632" s="12">
        <f t="shared" si="81"/>
        <v>11</v>
      </c>
      <c r="S632" s="126">
        <f t="shared" si="74"/>
        <v>14</v>
      </c>
      <c r="T632" s="114">
        <f t="shared" si="75"/>
        <v>6</v>
      </c>
      <c r="U632" s="15"/>
      <c r="V632" s="15" t="str">
        <f t="shared" si="76"/>
        <v/>
      </c>
      <c r="W632" s="15" t="str">
        <f t="shared" si="77"/>
        <v/>
      </c>
      <c r="X632" s="15" t="str">
        <f t="shared" si="78"/>
        <v/>
      </c>
      <c r="Y632" s="15">
        <f t="shared" si="79"/>
        <v>14</v>
      </c>
    </row>
    <row r="633" spans="1:25" s="134" customFormat="1" ht="75" x14ac:dyDescent="0.15">
      <c r="A633" s="97" t="s">
        <v>1037</v>
      </c>
      <c r="B633" s="97" t="s">
        <v>1038</v>
      </c>
      <c r="C633" s="97" t="s">
        <v>1039</v>
      </c>
      <c r="D633" s="68" t="s">
        <v>30</v>
      </c>
      <c r="E633" s="68" t="s">
        <v>64</v>
      </c>
      <c r="F633" s="68">
        <v>29127947</v>
      </c>
      <c r="G633" s="53"/>
      <c r="H633" s="53"/>
      <c r="I633" s="160">
        <v>3</v>
      </c>
      <c r="J633" s="70">
        <v>3</v>
      </c>
      <c r="K633" s="160">
        <v>4</v>
      </c>
      <c r="L633" s="70">
        <v>3</v>
      </c>
      <c r="M633" s="160">
        <v>3</v>
      </c>
      <c r="N633" s="70">
        <v>3</v>
      </c>
      <c r="O633" s="160">
        <v>1</v>
      </c>
      <c r="P633" s="70">
        <v>1</v>
      </c>
      <c r="Q633" s="14">
        <f t="shared" si="80"/>
        <v>11</v>
      </c>
      <c r="R633" s="12">
        <f t="shared" si="81"/>
        <v>10</v>
      </c>
      <c r="S633" s="126">
        <f t="shared" si="74"/>
        <v>10.5</v>
      </c>
      <c r="T633" s="114">
        <f t="shared" si="75"/>
        <v>1</v>
      </c>
      <c r="U633" s="15"/>
      <c r="V633" s="15" t="str">
        <f t="shared" si="76"/>
        <v/>
      </c>
      <c r="W633" s="15" t="str">
        <f t="shared" si="77"/>
        <v/>
      </c>
      <c r="X633" s="15" t="str">
        <f t="shared" si="78"/>
        <v/>
      </c>
      <c r="Y633" s="15">
        <f t="shared" si="79"/>
        <v>10.5</v>
      </c>
    </row>
    <row r="634" spans="1:25" s="134" customFormat="1" ht="45" x14ac:dyDescent="0.15">
      <c r="A634" s="92" t="s">
        <v>327</v>
      </c>
      <c r="B634" s="92" t="s">
        <v>2049</v>
      </c>
      <c r="C634" s="92" t="s">
        <v>283</v>
      </c>
      <c r="D634" s="4" t="s">
        <v>30</v>
      </c>
      <c r="E634" s="4" t="s">
        <v>64</v>
      </c>
      <c r="F634" s="4">
        <v>28529012</v>
      </c>
      <c r="G634" s="40"/>
      <c r="H634" s="40"/>
      <c r="I634" s="14">
        <v>4</v>
      </c>
      <c r="J634" s="12">
        <v>4</v>
      </c>
      <c r="K634" s="14">
        <v>4</v>
      </c>
      <c r="L634" s="12">
        <v>4</v>
      </c>
      <c r="M634" s="14">
        <v>4</v>
      </c>
      <c r="N634" s="12">
        <v>2</v>
      </c>
      <c r="O634" s="14">
        <v>2</v>
      </c>
      <c r="P634" s="12">
        <v>1</v>
      </c>
      <c r="Q634" s="14">
        <f t="shared" si="80"/>
        <v>14</v>
      </c>
      <c r="R634" s="12">
        <f t="shared" si="81"/>
        <v>11</v>
      </c>
      <c r="S634" s="126">
        <f t="shared" si="74"/>
        <v>12.5</v>
      </c>
      <c r="T634" s="114">
        <f t="shared" si="75"/>
        <v>3</v>
      </c>
      <c r="U634" s="15"/>
      <c r="V634" s="15" t="str">
        <f t="shared" si="76"/>
        <v/>
      </c>
      <c r="W634" s="15" t="str">
        <f t="shared" si="77"/>
        <v/>
      </c>
      <c r="X634" s="15" t="str">
        <f t="shared" si="78"/>
        <v/>
      </c>
      <c r="Y634" s="15">
        <f t="shared" si="79"/>
        <v>12.5</v>
      </c>
    </row>
    <row r="635" spans="1:25" s="134" customFormat="1" ht="45" x14ac:dyDescent="0.15">
      <c r="A635" s="92" t="s">
        <v>1117</v>
      </c>
      <c r="B635" s="99" t="s">
        <v>1118</v>
      </c>
      <c r="C635" s="99" t="s">
        <v>74</v>
      </c>
      <c r="D635" s="4" t="s">
        <v>22</v>
      </c>
      <c r="E635" s="4" t="s">
        <v>64</v>
      </c>
      <c r="F635" s="74">
        <v>29191254</v>
      </c>
      <c r="G635" s="43"/>
      <c r="H635" s="43"/>
      <c r="I635" s="42">
        <v>1</v>
      </c>
      <c r="J635" s="12">
        <v>0</v>
      </c>
      <c r="K635" s="42">
        <v>0</v>
      </c>
      <c r="L635" s="12">
        <v>0</v>
      </c>
      <c r="M635" s="42">
        <v>3</v>
      </c>
      <c r="N635" s="12">
        <v>0</v>
      </c>
      <c r="O635" s="42">
        <v>1</v>
      </c>
      <c r="P635" s="12">
        <v>0</v>
      </c>
      <c r="Q635" s="14">
        <f t="shared" si="80"/>
        <v>5</v>
      </c>
      <c r="R635" s="12">
        <f t="shared" si="81"/>
        <v>0</v>
      </c>
      <c r="S635" s="126">
        <f t="shared" si="74"/>
        <v>2.5</v>
      </c>
      <c r="T635" s="114">
        <f t="shared" si="75"/>
        <v>5</v>
      </c>
      <c r="U635" s="15"/>
      <c r="V635" s="15" t="str">
        <f t="shared" si="76"/>
        <v/>
      </c>
      <c r="W635" s="15" t="str">
        <f t="shared" si="77"/>
        <v/>
      </c>
      <c r="X635" s="15" t="str">
        <f t="shared" si="78"/>
        <v/>
      </c>
      <c r="Y635" s="15">
        <f t="shared" si="79"/>
        <v>2.5</v>
      </c>
    </row>
    <row r="636" spans="1:25" s="134" customFormat="1" ht="60" x14ac:dyDescent="0.15">
      <c r="A636" s="92" t="s">
        <v>814</v>
      </c>
      <c r="B636" s="92" t="s">
        <v>815</v>
      </c>
      <c r="C636" s="92" t="s">
        <v>816</v>
      </c>
      <c r="D636" s="4" t="s">
        <v>30</v>
      </c>
      <c r="E636" s="4" t="s">
        <v>23</v>
      </c>
      <c r="F636" s="4">
        <v>28857354</v>
      </c>
      <c r="G636" s="50">
        <v>5</v>
      </c>
      <c r="H636" s="38">
        <v>5</v>
      </c>
      <c r="I636" s="104">
        <v>2</v>
      </c>
      <c r="J636" s="55">
        <v>4</v>
      </c>
      <c r="K636" s="53"/>
      <c r="L636" s="53"/>
      <c r="M636" s="50">
        <v>4</v>
      </c>
      <c r="N636" s="38">
        <v>2</v>
      </c>
      <c r="O636" s="50">
        <v>3</v>
      </c>
      <c r="P636" s="38">
        <v>2</v>
      </c>
      <c r="Q636" s="14">
        <f t="shared" si="80"/>
        <v>14</v>
      </c>
      <c r="R636" s="12">
        <f t="shared" si="81"/>
        <v>13</v>
      </c>
      <c r="S636" s="126">
        <f t="shared" si="74"/>
        <v>13.5</v>
      </c>
      <c r="T636" s="114">
        <f t="shared" si="75"/>
        <v>1</v>
      </c>
      <c r="U636" s="15"/>
      <c r="V636" s="15" t="str">
        <f t="shared" si="76"/>
        <v/>
      </c>
      <c r="W636" s="15" t="str">
        <f t="shared" si="77"/>
        <v/>
      </c>
      <c r="X636" s="15" t="str">
        <f t="shared" si="78"/>
        <v/>
      </c>
      <c r="Y636" s="15">
        <f t="shared" si="79"/>
        <v>13.5</v>
      </c>
    </row>
    <row r="637" spans="1:25" s="134" customFormat="1" ht="60" x14ac:dyDescent="0.15">
      <c r="A637" s="98" t="s">
        <v>1040</v>
      </c>
      <c r="B637" s="98" t="s">
        <v>2050</v>
      </c>
      <c r="C637" s="92" t="s">
        <v>95</v>
      </c>
      <c r="D637" s="71" t="s">
        <v>30</v>
      </c>
      <c r="E637" s="71" t="s">
        <v>64</v>
      </c>
      <c r="F637" s="71">
        <v>29016619</v>
      </c>
      <c r="G637" s="53"/>
      <c r="H637" s="53"/>
      <c r="I637" s="161">
        <v>3</v>
      </c>
      <c r="J637" s="61">
        <v>3</v>
      </c>
      <c r="K637" s="161">
        <v>3</v>
      </c>
      <c r="L637" s="61">
        <v>4</v>
      </c>
      <c r="M637" s="161">
        <v>2</v>
      </c>
      <c r="N637" s="61">
        <v>3</v>
      </c>
      <c r="O637" s="161">
        <v>1</v>
      </c>
      <c r="P637" s="61">
        <v>1</v>
      </c>
      <c r="Q637" s="14">
        <f t="shared" si="80"/>
        <v>9</v>
      </c>
      <c r="R637" s="12">
        <f t="shared" si="81"/>
        <v>11</v>
      </c>
      <c r="S637" s="126">
        <f t="shared" si="74"/>
        <v>10</v>
      </c>
      <c r="T637" s="114">
        <f t="shared" si="75"/>
        <v>2</v>
      </c>
      <c r="U637" s="15"/>
      <c r="V637" s="15" t="str">
        <f t="shared" si="76"/>
        <v/>
      </c>
      <c r="W637" s="15" t="str">
        <f t="shared" si="77"/>
        <v/>
      </c>
      <c r="X637" s="15" t="str">
        <f t="shared" si="78"/>
        <v/>
      </c>
      <c r="Y637" s="15">
        <f t="shared" si="79"/>
        <v>10</v>
      </c>
    </row>
    <row r="638" spans="1:25" s="134" customFormat="1" ht="45" x14ac:dyDescent="0.15">
      <c r="A638" s="94" t="s">
        <v>660</v>
      </c>
      <c r="B638" s="94" t="s">
        <v>661</v>
      </c>
      <c r="C638" s="94" t="s">
        <v>662</v>
      </c>
      <c r="D638" s="12" t="s">
        <v>32</v>
      </c>
      <c r="E638" s="4" t="s">
        <v>23</v>
      </c>
      <c r="F638" s="4">
        <v>28125389</v>
      </c>
      <c r="G638" s="50">
        <v>5</v>
      </c>
      <c r="H638" s="38">
        <v>5</v>
      </c>
      <c r="I638" s="50">
        <v>2</v>
      </c>
      <c r="J638" s="38">
        <v>3</v>
      </c>
      <c r="K638" s="53"/>
      <c r="L638" s="53"/>
      <c r="M638" s="50">
        <v>5</v>
      </c>
      <c r="N638" s="38">
        <v>5</v>
      </c>
      <c r="O638" s="50">
        <v>4</v>
      </c>
      <c r="P638" s="38">
        <v>5</v>
      </c>
      <c r="Q638" s="14">
        <f t="shared" si="80"/>
        <v>16</v>
      </c>
      <c r="R638" s="12">
        <f t="shared" si="81"/>
        <v>18</v>
      </c>
      <c r="S638" s="126">
        <f t="shared" si="74"/>
        <v>17</v>
      </c>
      <c r="T638" s="114">
        <f t="shared" si="75"/>
        <v>2</v>
      </c>
      <c r="U638" s="38"/>
      <c r="V638" s="15" t="str">
        <f t="shared" si="76"/>
        <v/>
      </c>
      <c r="W638" s="15" t="str">
        <f t="shared" si="77"/>
        <v/>
      </c>
      <c r="X638" s="15" t="str">
        <f t="shared" si="78"/>
        <v/>
      </c>
      <c r="Y638" s="15">
        <f t="shared" si="79"/>
        <v>17</v>
      </c>
    </row>
    <row r="639" spans="1:25" s="134" customFormat="1" ht="45" x14ac:dyDescent="0.15">
      <c r="A639" s="92" t="s">
        <v>1876</v>
      </c>
      <c r="B639" s="92" t="s">
        <v>1875</v>
      </c>
      <c r="C639" s="92" t="s">
        <v>267</v>
      </c>
      <c r="D639" s="4" t="s">
        <v>32</v>
      </c>
      <c r="E639" s="4" t="s">
        <v>1171</v>
      </c>
      <c r="F639" s="4">
        <v>29238495</v>
      </c>
      <c r="G639" s="53"/>
      <c r="H639" s="53"/>
      <c r="I639" s="50">
        <v>2</v>
      </c>
      <c r="J639" s="38">
        <v>2</v>
      </c>
      <c r="K639" s="50">
        <v>3</v>
      </c>
      <c r="L639" s="38">
        <v>2</v>
      </c>
      <c r="M639" s="50">
        <v>3</v>
      </c>
      <c r="N639" s="38">
        <v>0</v>
      </c>
      <c r="O639" s="50">
        <v>3</v>
      </c>
      <c r="P639" s="38">
        <v>1</v>
      </c>
      <c r="Q639" s="14">
        <f t="shared" si="80"/>
        <v>11</v>
      </c>
      <c r="R639" s="12">
        <f t="shared" si="81"/>
        <v>5</v>
      </c>
      <c r="S639" s="126">
        <f t="shared" si="74"/>
        <v>8</v>
      </c>
      <c r="T639" s="114">
        <f t="shared" si="75"/>
        <v>6</v>
      </c>
      <c r="U639" s="15"/>
      <c r="V639" s="15" t="str">
        <f t="shared" si="76"/>
        <v/>
      </c>
      <c r="W639" s="15" t="str">
        <f t="shared" si="77"/>
        <v/>
      </c>
      <c r="X639" s="15" t="str">
        <f t="shared" si="78"/>
        <v/>
      </c>
      <c r="Y639" s="15">
        <f t="shared" si="79"/>
        <v>8</v>
      </c>
    </row>
    <row r="640" spans="1:25" s="134" customFormat="1" ht="60" x14ac:dyDescent="0.15">
      <c r="A640" s="99" t="s">
        <v>1874</v>
      </c>
      <c r="B640" s="99" t="s">
        <v>1873</v>
      </c>
      <c r="C640" s="99" t="s">
        <v>2051</v>
      </c>
      <c r="D640" s="74" t="s">
        <v>30</v>
      </c>
      <c r="E640" s="74" t="s">
        <v>23</v>
      </c>
      <c r="F640" s="74">
        <v>29236793</v>
      </c>
      <c r="G640" s="115">
        <v>5</v>
      </c>
      <c r="H640" s="74">
        <v>5</v>
      </c>
      <c r="I640" s="115">
        <v>2</v>
      </c>
      <c r="J640" s="74">
        <v>0</v>
      </c>
      <c r="K640" s="119"/>
      <c r="L640" s="119"/>
      <c r="M640" s="115">
        <v>5</v>
      </c>
      <c r="N640" s="74">
        <v>3</v>
      </c>
      <c r="O640" s="115">
        <v>3</v>
      </c>
      <c r="P640" s="74">
        <v>5</v>
      </c>
      <c r="Q640" s="14">
        <f t="shared" si="80"/>
        <v>15</v>
      </c>
      <c r="R640" s="12">
        <f t="shared" si="81"/>
        <v>13</v>
      </c>
      <c r="S640" s="126">
        <f t="shared" si="74"/>
        <v>14</v>
      </c>
      <c r="T640" s="114">
        <f t="shared" si="75"/>
        <v>2</v>
      </c>
      <c r="U640" s="15"/>
      <c r="V640" s="15" t="str">
        <f t="shared" si="76"/>
        <v/>
      </c>
      <c r="W640" s="15" t="str">
        <f t="shared" si="77"/>
        <v/>
      </c>
      <c r="X640" s="15" t="str">
        <f t="shared" si="78"/>
        <v/>
      </c>
      <c r="Y640" s="15">
        <f t="shared" si="79"/>
        <v>14</v>
      </c>
    </row>
    <row r="641" spans="1:25" s="134" customFormat="1" ht="120" x14ac:dyDescent="0.15">
      <c r="A641" s="94" t="s">
        <v>1041</v>
      </c>
      <c r="B641" s="94" t="s">
        <v>1749</v>
      </c>
      <c r="C641" s="94" t="s">
        <v>127</v>
      </c>
      <c r="D641" s="12" t="s">
        <v>30</v>
      </c>
      <c r="E641" s="12" t="s">
        <v>64</v>
      </c>
      <c r="F641" s="12">
        <v>28893674</v>
      </c>
      <c r="G641" s="53"/>
      <c r="H641" s="53"/>
      <c r="I641" s="159">
        <v>2</v>
      </c>
      <c r="J641" s="12">
        <v>4</v>
      </c>
      <c r="K641" s="159">
        <v>4</v>
      </c>
      <c r="L641" s="12">
        <v>4</v>
      </c>
      <c r="M641" s="159">
        <v>3</v>
      </c>
      <c r="N641" s="12">
        <v>1</v>
      </c>
      <c r="O641" s="159">
        <v>1</v>
      </c>
      <c r="P641" s="12">
        <v>3</v>
      </c>
      <c r="Q641" s="14">
        <f t="shared" si="80"/>
        <v>10</v>
      </c>
      <c r="R641" s="12">
        <f t="shared" si="81"/>
        <v>12</v>
      </c>
      <c r="S641" s="126">
        <f t="shared" si="74"/>
        <v>11</v>
      </c>
      <c r="T641" s="114">
        <f t="shared" si="75"/>
        <v>2</v>
      </c>
      <c r="U641" s="15"/>
      <c r="V641" s="15" t="str">
        <f t="shared" si="76"/>
        <v/>
      </c>
      <c r="W641" s="15" t="str">
        <f t="shared" si="77"/>
        <v/>
      </c>
      <c r="X641" s="15" t="str">
        <f t="shared" si="78"/>
        <v/>
      </c>
      <c r="Y641" s="15">
        <f t="shared" si="79"/>
        <v>11</v>
      </c>
    </row>
    <row r="642" spans="1:25" s="134" customFormat="1" ht="75" x14ac:dyDescent="0.15">
      <c r="A642" s="92" t="s">
        <v>2053</v>
      </c>
      <c r="B642" s="92" t="s">
        <v>2052</v>
      </c>
      <c r="C642" s="92" t="s">
        <v>157</v>
      </c>
      <c r="D642" s="4" t="s">
        <v>22</v>
      </c>
      <c r="E642" s="4" t="s">
        <v>23</v>
      </c>
      <c r="F642" s="4">
        <v>29128378</v>
      </c>
      <c r="G642" s="50">
        <v>5</v>
      </c>
      <c r="H642" s="38">
        <v>3</v>
      </c>
      <c r="I642" s="50">
        <v>0</v>
      </c>
      <c r="J642" s="38">
        <v>0</v>
      </c>
      <c r="K642" s="53"/>
      <c r="L642" s="53"/>
      <c r="M642" s="50">
        <v>4</v>
      </c>
      <c r="N642" s="38">
        <v>4</v>
      </c>
      <c r="O642" s="50">
        <v>2</v>
      </c>
      <c r="P642" s="38">
        <v>2</v>
      </c>
      <c r="Q642" s="14">
        <f t="shared" si="80"/>
        <v>11</v>
      </c>
      <c r="R642" s="12">
        <f t="shared" si="81"/>
        <v>9</v>
      </c>
      <c r="S642" s="126">
        <f t="shared" si="74"/>
        <v>10</v>
      </c>
      <c r="T642" s="114">
        <f t="shared" si="75"/>
        <v>2</v>
      </c>
      <c r="U642" s="15"/>
      <c r="V642" s="15" t="str">
        <f t="shared" si="76"/>
        <v/>
      </c>
      <c r="W642" s="15" t="str">
        <f t="shared" si="77"/>
        <v/>
      </c>
      <c r="X642" s="15" t="str">
        <f t="shared" si="78"/>
        <v/>
      </c>
      <c r="Y642" s="15">
        <f t="shared" si="79"/>
        <v>10</v>
      </c>
    </row>
    <row r="643" spans="1:25" s="134" customFormat="1" ht="60" x14ac:dyDescent="0.15">
      <c r="A643" s="94" t="s">
        <v>435</v>
      </c>
      <c r="B643" s="94" t="s">
        <v>1525</v>
      </c>
      <c r="C643" s="94" t="s">
        <v>791</v>
      </c>
      <c r="D643" s="12" t="s">
        <v>30</v>
      </c>
      <c r="E643" s="12" t="s">
        <v>64</v>
      </c>
      <c r="F643" s="12">
        <v>27986838</v>
      </c>
      <c r="G643" s="140"/>
      <c r="H643" s="102"/>
      <c r="I643" s="141">
        <v>6</v>
      </c>
      <c r="J643" s="38">
        <v>6</v>
      </c>
      <c r="K643" s="141">
        <v>4</v>
      </c>
      <c r="L643" s="38">
        <v>4</v>
      </c>
      <c r="M643" s="141">
        <v>1</v>
      </c>
      <c r="N643" s="38">
        <v>5</v>
      </c>
      <c r="O643" s="141">
        <v>3</v>
      </c>
      <c r="P643" s="38">
        <v>4</v>
      </c>
      <c r="Q643" s="14">
        <f t="shared" si="80"/>
        <v>14</v>
      </c>
      <c r="R643" s="12">
        <f t="shared" si="81"/>
        <v>19</v>
      </c>
      <c r="S643" s="126">
        <f t="shared" ref="S643:S706" si="82">AVERAGE(Q643,R643)</f>
        <v>16.5</v>
      </c>
      <c r="T643" s="114">
        <f t="shared" ref="T643:T706" si="83">ABS(Q643-R643)</f>
        <v>5</v>
      </c>
      <c r="U643" s="15"/>
      <c r="V643" s="15" t="str">
        <f t="shared" ref="V643:V706" si="84">IF(U643="","",ABS(U643-Q643))</f>
        <v/>
      </c>
      <c r="W643" s="15" t="str">
        <f t="shared" ref="W643:W706" si="85">IF(U643="","",ABS(U643-R643))</f>
        <v/>
      </c>
      <c r="X643" s="15" t="str">
        <f t="shared" ref="X643:X706" si="86">IF(AND(ISNUMBER(V643),ISNUMBER(W643)),IF(V643&lt;=W643,Q643,R643),"")</f>
        <v/>
      </c>
      <c r="Y643" s="15">
        <f t="shared" ref="Y643:Y706" si="87">IF(U643="",S643,AVERAGE(X643,U643))</f>
        <v>16.5</v>
      </c>
    </row>
    <row r="644" spans="1:25" s="134" customFormat="1" ht="75" x14ac:dyDescent="0.15">
      <c r="A644" s="92" t="s">
        <v>1493</v>
      </c>
      <c r="B644" s="92" t="s">
        <v>1244</v>
      </c>
      <c r="C644" s="92" t="s">
        <v>1234</v>
      </c>
      <c r="D644" s="4" t="s">
        <v>30</v>
      </c>
      <c r="E644" s="4" t="s">
        <v>64</v>
      </c>
      <c r="F644" s="4">
        <v>29021713</v>
      </c>
      <c r="G644" s="109"/>
      <c r="H644" s="40"/>
      <c r="I644" s="110">
        <v>4</v>
      </c>
      <c r="J644" s="38">
        <v>4</v>
      </c>
      <c r="K644" s="110">
        <v>4</v>
      </c>
      <c r="L644" s="38">
        <v>4</v>
      </c>
      <c r="M644" s="110">
        <v>3</v>
      </c>
      <c r="N644" s="38">
        <v>4</v>
      </c>
      <c r="O644" s="110">
        <v>3</v>
      </c>
      <c r="P644" s="38">
        <v>4</v>
      </c>
      <c r="Q644" s="14">
        <f t="shared" si="80"/>
        <v>14</v>
      </c>
      <c r="R644" s="12">
        <f t="shared" si="81"/>
        <v>16</v>
      </c>
      <c r="S644" s="126">
        <f t="shared" si="82"/>
        <v>15</v>
      </c>
      <c r="T644" s="114">
        <f t="shared" si="83"/>
        <v>2</v>
      </c>
      <c r="U644" s="15"/>
      <c r="V644" s="15" t="str">
        <f t="shared" si="84"/>
        <v/>
      </c>
      <c r="W644" s="15" t="str">
        <f t="shared" si="85"/>
        <v/>
      </c>
      <c r="X644" s="15" t="str">
        <f t="shared" si="86"/>
        <v/>
      </c>
      <c r="Y644" s="15">
        <f t="shared" si="87"/>
        <v>15</v>
      </c>
    </row>
    <row r="645" spans="1:25" s="134" customFormat="1" ht="60" x14ac:dyDescent="0.15">
      <c r="A645" s="92" t="s">
        <v>559</v>
      </c>
      <c r="B645" s="92" t="s">
        <v>2054</v>
      </c>
      <c r="C645" s="92" t="s">
        <v>560</v>
      </c>
      <c r="D645" s="4" t="s">
        <v>32</v>
      </c>
      <c r="E645" s="4" t="s">
        <v>64</v>
      </c>
      <c r="F645" s="4">
        <v>28167749</v>
      </c>
      <c r="G645" s="107"/>
      <c r="H645" s="53"/>
      <c r="I645" s="103">
        <v>3</v>
      </c>
      <c r="J645" s="38">
        <v>3</v>
      </c>
      <c r="K645" s="103">
        <v>3</v>
      </c>
      <c r="L645" s="38">
        <v>4</v>
      </c>
      <c r="M645" s="103">
        <v>4</v>
      </c>
      <c r="N645" s="38">
        <v>3</v>
      </c>
      <c r="O645" s="103">
        <v>1</v>
      </c>
      <c r="P645" s="38">
        <v>0</v>
      </c>
      <c r="Q645" s="14">
        <f t="shared" si="80"/>
        <v>11</v>
      </c>
      <c r="R645" s="12">
        <f t="shared" si="81"/>
        <v>10</v>
      </c>
      <c r="S645" s="126">
        <f t="shared" si="82"/>
        <v>10.5</v>
      </c>
      <c r="T645" s="114">
        <f t="shared" si="83"/>
        <v>1</v>
      </c>
      <c r="U645" s="15"/>
      <c r="V645" s="15" t="str">
        <f t="shared" si="84"/>
        <v/>
      </c>
      <c r="W645" s="15" t="str">
        <f t="shared" si="85"/>
        <v/>
      </c>
      <c r="X645" s="15" t="str">
        <f t="shared" si="86"/>
        <v/>
      </c>
      <c r="Y645" s="15">
        <f t="shared" si="87"/>
        <v>10.5</v>
      </c>
    </row>
    <row r="646" spans="1:25" s="134" customFormat="1" ht="60" x14ac:dyDescent="0.15">
      <c r="A646" s="99" t="s">
        <v>921</v>
      </c>
      <c r="B646" s="99" t="s">
        <v>922</v>
      </c>
      <c r="C646" s="99" t="s">
        <v>2055</v>
      </c>
      <c r="D646" s="74" t="s">
        <v>22</v>
      </c>
      <c r="E646" s="74" t="s">
        <v>23</v>
      </c>
      <c r="F646" s="74">
        <v>29214917</v>
      </c>
      <c r="G646" s="115">
        <v>5</v>
      </c>
      <c r="H646" s="74">
        <v>5</v>
      </c>
      <c r="I646" s="115">
        <v>3</v>
      </c>
      <c r="J646" s="74">
        <v>2</v>
      </c>
      <c r="K646" s="119"/>
      <c r="L646" s="119"/>
      <c r="M646" s="115">
        <v>3</v>
      </c>
      <c r="N646" s="74">
        <v>5</v>
      </c>
      <c r="O646" s="115">
        <v>4</v>
      </c>
      <c r="P646" s="74">
        <v>4</v>
      </c>
      <c r="Q646" s="14">
        <f t="shared" si="80"/>
        <v>15</v>
      </c>
      <c r="R646" s="12">
        <f t="shared" si="81"/>
        <v>16</v>
      </c>
      <c r="S646" s="126">
        <f t="shared" si="82"/>
        <v>15.5</v>
      </c>
      <c r="T646" s="114">
        <f t="shared" si="83"/>
        <v>1</v>
      </c>
      <c r="U646" s="15"/>
      <c r="V646" s="15" t="str">
        <f t="shared" si="84"/>
        <v/>
      </c>
      <c r="W646" s="15" t="str">
        <f t="shared" si="85"/>
        <v/>
      </c>
      <c r="X646" s="15" t="str">
        <f t="shared" si="86"/>
        <v/>
      </c>
      <c r="Y646" s="15">
        <f t="shared" si="87"/>
        <v>15.5</v>
      </c>
    </row>
    <row r="647" spans="1:25" s="134" customFormat="1" ht="75" x14ac:dyDescent="0.15">
      <c r="A647" s="92" t="s">
        <v>2057</v>
      </c>
      <c r="B647" s="92" t="s">
        <v>1711</v>
      </c>
      <c r="C647" s="92" t="s">
        <v>2056</v>
      </c>
      <c r="D647" s="4" t="s">
        <v>22</v>
      </c>
      <c r="E647" s="4" t="s">
        <v>64</v>
      </c>
      <c r="F647" s="142">
        <v>28805672</v>
      </c>
      <c r="G647" s="53"/>
      <c r="H647" s="53"/>
      <c r="I647" s="50">
        <v>3</v>
      </c>
      <c r="J647" s="38">
        <v>4</v>
      </c>
      <c r="K647" s="50">
        <v>4</v>
      </c>
      <c r="L647" s="38">
        <v>4</v>
      </c>
      <c r="M647" s="50">
        <v>3</v>
      </c>
      <c r="N647" s="38">
        <v>2</v>
      </c>
      <c r="O647" s="50">
        <v>4</v>
      </c>
      <c r="P647" s="38">
        <v>5</v>
      </c>
      <c r="Q647" s="14">
        <f t="shared" si="80"/>
        <v>14</v>
      </c>
      <c r="R647" s="12">
        <f t="shared" si="81"/>
        <v>15</v>
      </c>
      <c r="S647" s="126">
        <f t="shared" si="82"/>
        <v>14.5</v>
      </c>
      <c r="T647" s="114">
        <f t="shared" si="83"/>
        <v>1</v>
      </c>
      <c r="U647" s="15"/>
      <c r="V647" s="15" t="str">
        <f t="shared" si="84"/>
        <v/>
      </c>
      <c r="W647" s="15" t="str">
        <f t="shared" si="85"/>
        <v/>
      </c>
      <c r="X647" s="15" t="str">
        <f t="shared" si="86"/>
        <v/>
      </c>
      <c r="Y647" s="15">
        <f t="shared" si="87"/>
        <v>14.5</v>
      </c>
    </row>
    <row r="648" spans="1:25" s="134" customFormat="1" ht="60" x14ac:dyDescent="0.15">
      <c r="A648" s="92" t="s">
        <v>1119</v>
      </c>
      <c r="B648" s="99" t="s">
        <v>1566</v>
      </c>
      <c r="C648" s="92" t="s">
        <v>2058</v>
      </c>
      <c r="D648" s="4" t="s">
        <v>22</v>
      </c>
      <c r="E648" s="4" t="s">
        <v>64</v>
      </c>
      <c r="F648" s="74">
        <v>28486051</v>
      </c>
      <c r="G648" s="43"/>
      <c r="H648" s="43"/>
      <c r="I648" s="42">
        <v>2</v>
      </c>
      <c r="J648" s="12">
        <v>2</v>
      </c>
      <c r="K648" s="42">
        <v>2</v>
      </c>
      <c r="L648" s="12">
        <v>3</v>
      </c>
      <c r="M648" s="42">
        <v>2</v>
      </c>
      <c r="N648" s="12">
        <v>3</v>
      </c>
      <c r="O648" s="42">
        <v>1</v>
      </c>
      <c r="P648" s="12">
        <v>1</v>
      </c>
      <c r="Q648" s="14">
        <f t="shared" si="80"/>
        <v>7</v>
      </c>
      <c r="R648" s="12">
        <f t="shared" si="81"/>
        <v>9</v>
      </c>
      <c r="S648" s="126">
        <f t="shared" si="82"/>
        <v>8</v>
      </c>
      <c r="T648" s="114">
        <f t="shared" si="83"/>
        <v>2</v>
      </c>
      <c r="U648" s="15"/>
      <c r="V648" s="15" t="str">
        <f t="shared" si="84"/>
        <v/>
      </c>
      <c r="W648" s="15" t="str">
        <f t="shared" si="85"/>
        <v/>
      </c>
      <c r="X648" s="15" t="str">
        <f t="shared" si="86"/>
        <v/>
      </c>
      <c r="Y648" s="15">
        <f t="shared" si="87"/>
        <v>8</v>
      </c>
    </row>
    <row r="649" spans="1:25" s="134" customFormat="1" ht="60" x14ac:dyDescent="0.15">
      <c r="A649" s="94" t="s">
        <v>765</v>
      </c>
      <c r="B649" s="92" t="s">
        <v>1158</v>
      </c>
      <c r="C649" s="92" t="s">
        <v>366</v>
      </c>
      <c r="D649" s="4" t="s">
        <v>30</v>
      </c>
      <c r="E649" s="12" t="s">
        <v>64</v>
      </c>
      <c r="F649" s="4">
        <v>28806579</v>
      </c>
      <c r="G649" s="53"/>
      <c r="H649" s="53"/>
      <c r="I649" s="50">
        <v>3</v>
      </c>
      <c r="J649" s="38">
        <v>5</v>
      </c>
      <c r="K649" s="50">
        <v>4</v>
      </c>
      <c r="L649" s="166">
        <v>4</v>
      </c>
      <c r="M649" s="50">
        <v>4</v>
      </c>
      <c r="N649" s="38">
        <v>5</v>
      </c>
      <c r="O649" s="50">
        <v>1</v>
      </c>
      <c r="P649" s="38">
        <v>5</v>
      </c>
      <c r="Q649" s="14">
        <f t="shared" si="80"/>
        <v>12</v>
      </c>
      <c r="R649" s="12">
        <f t="shared" si="81"/>
        <v>19</v>
      </c>
      <c r="S649" s="126">
        <f t="shared" si="82"/>
        <v>15.5</v>
      </c>
      <c r="T649" s="114">
        <f t="shared" si="83"/>
        <v>7</v>
      </c>
      <c r="U649" s="15">
        <v>14</v>
      </c>
      <c r="V649" s="15">
        <f t="shared" si="84"/>
        <v>2</v>
      </c>
      <c r="W649" s="15">
        <f t="shared" si="85"/>
        <v>5</v>
      </c>
      <c r="X649" s="15">
        <f t="shared" si="86"/>
        <v>12</v>
      </c>
      <c r="Y649" s="15">
        <f t="shared" si="87"/>
        <v>13</v>
      </c>
    </row>
    <row r="650" spans="1:25" s="134" customFormat="1" ht="30" x14ac:dyDescent="0.15">
      <c r="A650" s="94" t="s">
        <v>1090</v>
      </c>
      <c r="B650" s="94" t="s">
        <v>1776</v>
      </c>
      <c r="C650" s="94" t="s">
        <v>1777</v>
      </c>
      <c r="D650" s="12" t="s">
        <v>30</v>
      </c>
      <c r="E650" s="12" t="s">
        <v>23</v>
      </c>
      <c r="F650" s="12">
        <v>28989838</v>
      </c>
      <c r="G650" s="76">
        <v>5</v>
      </c>
      <c r="H650" s="38">
        <v>5</v>
      </c>
      <c r="I650" s="76">
        <v>0</v>
      </c>
      <c r="J650" s="38">
        <v>0</v>
      </c>
      <c r="K650" s="121"/>
      <c r="L650" s="121"/>
      <c r="M650" s="76">
        <v>5</v>
      </c>
      <c r="N650" s="38">
        <v>3</v>
      </c>
      <c r="O650" s="76">
        <v>2</v>
      </c>
      <c r="P650" s="38">
        <v>2</v>
      </c>
      <c r="Q650" s="14">
        <f t="shared" si="80"/>
        <v>12</v>
      </c>
      <c r="R650" s="12">
        <f t="shared" si="81"/>
        <v>10</v>
      </c>
      <c r="S650" s="126">
        <f t="shared" si="82"/>
        <v>11</v>
      </c>
      <c r="T650" s="114">
        <f t="shared" si="83"/>
        <v>2</v>
      </c>
      <c r="U650" s="15"/>
      <c r="V650" s="15" t="str">
        <f t="shared" si="84"/>
        <v/>
      </c>
      <c r="W650" s="15" t="str">
        <f t="shared" si="85"/>
        <v/>
      </c>
      <c r="X650" s="15" t="str">
        <f t="shared" si="86"/>
        <v/>
      </c>
      <c r="Y650" s="15">
        <f t="shared" si="87"/>
        <v>11</v>
      </c>
    </row>
    <row r="651" spans="1:25" s="134" customFormat="1" ht="60" x14ac:dyDescent="0.15">
      <c r="A651" s="94" t="s">
        <v>809</v>
      </c>
      <c r="B651" s="94" t="s">
        <v>1537</v>
      </c>
      <c r="C651" s="94" t="s">
        <v>795</v>
      </c>
      <c r="D651" s="12" t="s">
        <v>30</v>
      </c>
      <c r="E651" s="12" t="s">
        <v>64</v>
      </c>
      <c r="F651" s="12">
        <v>28053364</v>
      </c>
      <c r="G651" s="102"/>
      <c r="H651" s="102"/>
      <c r="I651" s="101">
        <v>4</v>
      </c>
      <c r="J651" s="38">
        <v>4</v>
      </c>
      <c r="K651" s="101">
        <v>4</v>
      </c>
      <c r="L651" s="38">
        <v>4</v>
      </c>
      <c r="M651" s="101">
        <v>5</v>
      </c>
      <c r="N651" s="38">
        <v>5</v>
      </c>
      <c r="O651" s="101">
        <v>5</v>
      </c>
      <c r="P651" s="38">
        <v>5</v>
      </c>
      <c r="Q651" s="14">
        <f t="shared" si="80"/>
        <v>18</v>
      </c>
      <c r="R651" s="12">
        <f t="shared" si="81"/>
        <v>18</v>
      </c>
      <c r="S651" s="126">
        <f t="shared" si="82"/>
        <v>18</v>
      </c>
      <c r="T651" s="114">
        <f t="shared" si="83"/>
        <v>0</v>
      </c>
      <c r="U651" s="15"/>
      <c r="V651" s="15" t="str">
        <f t="shared" si="84"/>
        <v/>
      </c>
      <c r="W651" s="15" t="str">
        <f t="shared" si="85"/>
        <v/>
      </c>
      <c r="X651" s="15" t="str">
        <f t="shared" si="86"/>
        <v/>
      </c>
      <c r="Y651" s="15">
        <f t="shared" si="87"/>
        <v>18</v>
      </c>
    </row>
    <row r="652" spans="1:25" s="134" customFormat="1" ht="75" x14ac:dyDescent="0.15">
      <c r="A652" s="92" t="s">
        <v>1851</v>
      </c>
      <c r="B652" s="92" t="s">
        <v>1850</v>
      </c>
      <c r="C652" s="92" t="s">
        <v>143</v>
      </c>
      <c r="D652" s="4" t="s">
        <v>30</v>
      </c>
      <c r="E652" s="4" t="s">
        <v>1171</v>
      </c>
      <c r="F652" s="12">
        <v>29170291</v>
      </c>
      <c r="G652" s="53"/>
      <c r="H652" s="53"/>
      <c r="I652" s="50">
        <v>3</v>
      </c>
      <c r="J652" s="38">
        <v>2</v>
      </c>
      <c r="K652" s="50">
        <v>4</v>
      </c>
      <c r="L652" s="38">
        <v>3</v>
      </c>
      <c r="M652" s="50">
        <v>4</v>
      </c>
      <c r="N652" s="38">
        <v>2</v>
      </c>
      <c r="O652" s="50">
        <v>4</v>
      </c>
      <c r="P652" s="38">
        <v>1</v>
      </c>
      <c r="Q652" s="14">
        <f t="shared" si="80"/>
        <v>15</v>
      </c>
      <c r="R652" s="12">
        <f t="shared" si="81"/>
        <v>8</v>
      </c>
      <c r="S652" s="126">
        <f t="shared" si="82"/>
        <v>11.5</v>
      </c>
      <c r="T652" s="114">
        <f t="shared" si="83"/>
        <v>7</v>
      </c>
      <c r="U652" s="15">
        <v>15</v>
      </c>
      <c r="V652" s="15">
        <f t="shared" si="84"/>
        <v>0</v>
      </c>
      <c r="W652" s="15">
        <f t="shared" si="85"/>
        <v>7</v>
      </c>
      <c r="X652" s="15">
        <f t="shared" si="86"/>
        <v>15</v>
      </c>
      <c r="Y652" s="15">
        <f t="shared" si="87"/>
        <v>15</v>
      </c>
    </row>
    <row r="653" spans="1:25" s="134" customFormat="1" ht="90" x14ac:dyDescent="0.15">
      <c r="A653" s="92" t="s">
        <v>1336</v>
      </c>
      <c r="B653" s="92" t="s">
        <v>1337</v>
      </c>
      <c r="C653" s="92" t="s">
        <v>257</v>
      </c>
      <c r="D653" s="4" t="s">
        <v>30</v>
      </c>
      <c r="E653" s="4" t="s">
        <v>64</v>
      </c>
      <c r="F653" s="4">
        <v>29017284</v>
      </c>
      <c r="G653" s="53"/>
      <c r="H653" s="53"/>
      <c r="I653" s="50">
        <v>3</v>
      </c>
      <c r="J653" s="38">
        <v>3</v>
      </c>
      <c r="K653" s="50">
        <v>4</v>
      </c>
      <c r="L653" s="38">
        <v>4</v>
      </c>
      <c r="M653" s="50">
        <v>3</v>
      </c>
      <c r="N653" s="38">
        <v>2</v>
      </c>
      <c r="O653" s="50">
        <v>5</v>
      </c>
      <c r="P653" s="38">
        <v>2</v>
      </c>
      <c r="Q653" s="14">
        <f t="shared" ref="Q653:Q716" si="88">G653+I653+K653+M653+O653</f>
        <v>15</v>
      </c>
      <c r="R653" s="12">
        <f t="shared" ref="R653:R716" si="89">H653+J653+L653+N653+P653</f>
        <v>11</v>
      </c>
      <c r="S653" s="126">
        <f t="shared" si="82"/>
        <v>13</v>
      </c>
      <c r="T653" s="114">
        <f t="shared" si="83"/>
        <v>4</v>
      </c>
      <c r="U653" s="15"/>
      <c r="V653" s="15" t="str">
        <f t="shared" si="84"/>
        <v/>
      </c>
      <c r="W653" s="15" t="str">
        <f t="shared" si="85"/>
        <v/>
      </c>
      <c r="X653" s="15" t="str">
        <f t="shared" si="86"/>
        <v/>
      </c>
      <c r="Y653" s="15">
        <f t="shared" si="87"/>
        <v>13</v>
      </c>
    </row>
    <row r="654" spans="1:25" s="134" customFormat="1" ht="75" x14ac:dyDescent="0.15">
      <c r="A654" s="92" t="s">
        <v>128</v>
      </c>
      <c r="B654" s="92" t="s">
        <v>1687</v>
      </c>
      <c r="C654" s="92" t="s">
        <v>129</v>
      </c>
      <c r="D654" s="4" t="s">
        <v>30</v>
      </c>
      <c r="E654" s="4" t="s">
        <v>64</v>
      </c>
      <c r="F654" s="4">
        <v>28757229</v>
      </c>
      <c r="G654" s="40"/>
      <c r="H654" s="40"/>
      <c r="I654" s="14">
        <v>4</v>
      </c>
      <c r="J654" s="12">
        <v>4</v>
      </c>
      <c r="K654" s="14">
        <v>4</v>
      </c>
      <c r="L654" s="12">
        <v>3</v>
      </c>
      <c r="M654" s="14">
        <v>5</v>
      </c>
      <c r="N654" s="12">
        <v>3</v>
      </c>
      <c r="O654" s="14">
        <v>4</v>
      </c>
      <c r="P654" s="12">
        <v>1</v>
      </c>
      <c r="Q654" s="14">
        <f t="shared" si="88"/>
        <v>17</v>
      </c>
      <c r="R654" s="12">
        <f t="shared" si="89"/>
        <v>11</v>
      </c>
      <c r="S654" s="126">
        <f t="shared" si="82"/>
        <v>14</v>
      </c>
      <c r="T654" s="114">
        <f t="shared" si="83"/>
        <v>6</v>
      </c>
      <c r="U654" s="15"/>
      <c r="V654" s="15" t="str">
        <f t="shared" si="84"/>
        <v/>
      </c>
      <c r="W654" s="15" t="str">
        <f t="shared" si="85"/>
        <v/>
      </c>
      <c r="X654" s="15" t="str">
        <f t="shared" si="86"/>
        <v/>
      </c>
      <c r="Y654" s="15">
        <f t="shared" si="87"/>
        <v>14</v>
      </c>
    </row>
    <row r="655" spans="1:25" s="134" customFormat="1" ht="60" x14ac:dyDescent="0.15">
      <c r="A655" s="94" t="s">
        <v>540</v>
      </c>
      <c r="B655" s="94" t="s">
        <v>541</v>
      </c>
      <c r="C655" s="94" t="s">
        <v>1911</v>
      </c>
      <c r="D655" s="12" t="s">
        <v>30</v>
      </c>
      <c r="E655" s="4" t="s">
        <v>64</v>
      </c>
      <c r="F655" s="4">
        <v>28228342</v>
      </c>
      <c r="G655" s="53"/>
      <c r="H655" s="53"/>
      <c r="I655" s="50">
        <v>4</v>
      </c>
      <c r="J655" s="38">
        <v>4</v>
      </c>
      <c r="K655" s="50">
        <v>3</v>
      </c>
      <c r="L655" s="38">
        <v>4</v>
      </c>
      <c r="M655" s="50">
        <v>3</v>
      </c>
      <c r="N655" s="38">
        <v>3</v>
      </c>
      <c r="O655" s="50">
        <v>3</v>
      </c>
      <c r="P655" s="38">
        <v>5</v>
      </c>
      <c r="Q655" s="14">
        <f t="shared" si="88"/>
        <v>13</v>
      </c>
      <c r="R655" s="12">
        <f t="shared" si="89"/>
        <v>16</v>
      </c>
      <c r="S655" s="126">
        <f t="shared" si="82"/>
        <v>14.5</v>
      </c>
      <c r="T655" s="114">
        <f t="shared" si="83"/>
        <v>3</v>
      </c>
      <c r="U655" s="15"/>
      <c r="V655" s="15" t="str">
        <f t="shared" si="84"/>
        <v/>
      </c>
      <c r="W655" s="15" t="str">
        <f t="shared" si="85"/>
        <v/>
      </c>
      <c r="X655" s="15" t="str">
        <f t="shared" si="86"/>
        <v/>
      </c>
      <c r="Y655" s="15">
        <f t="shared" si="87"/>
        <v>14.5</v>
      </c>
    </row>
    <row r="656" spans="1:25" s="134" customFormat="1" ht="135" x14ac:dyDescent="0.15">
      <c r="A656" s="98" t="s">
        <v>1042</v>
      </c>
      <c r="B656" s="98" t="s">
        <v>1043</v>
      </c>
      <c r="C656" s="92" t="s">
        <v>95</v>
      </c>
      <c r="D656" s="71" t="s">
        <v>22</v>
      </c>
      <c r="E656" s="71" t="s">
        <v>64</v>
      </c>
      <c r="F656" s="71">
        <v>28953954</v>
      </c>
      <c r="G656" s="53"/>
      <c r="H656" s="53"/>
      <c r="I656" s="161">
        <v>3</v>
      </c>
      <c r="J656" s="61">
        <v>3</v>
      </c>
      <c r="K656" s="161">
        <v>4</v>
      </c>
      <c r="L656" s="61">
        <v>4</v>
      </c>
      <c r="M656" s="161">
        <v>3</v>
      </c>
      <c r="N656" s="61">
        <v>4</v>
      </c>
      <c r="O656" s="161">
        <v>2</v>
      </c>
      <c r="P656" s="61">
        <v>2</v>
      </c>
      <c r="Q656" s="14">
        <f t="shared" si="88"/>
        <v>12</v>
      </c>
      <c r="R656" s="12">
        <f t="shared" si="89"/>
        <v>13</v>
      </c>
      <c r="S656" s="126">
        <f t="shared" si="82"/>
        <v>12.5</v>
      </c>
      <c r="T656" s="114">
        <f t="shared" si="83"/>
        <v>1</v>
      </c>
      <c r="U656" s="15"/>
      <c r="V656" s="15" t="str">
        <f t="shared" si="84"/>
        <v/>
      </c>
      <c r="W656" s="15" t="str">
        <f t="shared" si="85"/>
        <v/>
      </c>
      <c r="X656" s="15" t="str">
        <f t="shared" si="86"/>
        <v/>
      </c>
      <c r="Y656" s="15">
        <f t="shared" si="87"/>
        <v>12.5</v>
      </c>
    </row>
    <row r="657" spans="1:25" s="134" customFormat="1" ht="45" x14ac:dyDescent="0.15">
      <c r="A657" s="92" t="s">
        <v>436</v>
      </c>
      <c r="B657" s="92" t="s">
        <v>1519</v>
      </c>
      <c r="C657" s="92" t="s">
        <v>324</v>
      </c>
      <c r="D657" s="4" t="s">
        <v>30</v>
      </c>
      <c r="E657" s="4" t="s">
        <v>64</v>
      </c>
      <c r="F657" s="4">
        <v>27826650</v>
      </c>
      <c r="G657" s="40"/>
      <c r="H657" s="40"/>
      <c r="I657" s="14">
        <v>4</v>
      </c>
      <c r="J657" s="12">
        <v>4</v>
      </c>
      <c r="K657" s="14">
        <v>4</v>
      </c>
      <c r="L657" s="12">
        <v>4</v>
      </c>
      <c r="M657" s="14">
        <v>5</v>
      </c>
      <c r="N657" s="12">
        <v>2</v>
      </c>
      <c r="O657" s="14">
        <v>4</v>
      </c>
      <c r="P657" s="12">
        <v>3</v>
      </c>
      <c r="Q657" s="14">
        <f t="shared" si="88"/>
        <v>17</v>
      </c>
      <c r="R657" s="12">
        <f t="shared" si="89"/>
        <v>13</v>
      </c>
      <c r="S657" s="126">
        <f t="shared" si="82"/>
        <v>15</v>
      </c>
      <c r="T657" s="114">
        <f t="shared" si="83"/>
        <v>4</v>
      </c>
      <c r="U657" s="38"/>
      <c r="V657" s="15" t="str">
        <f t="shared" si="84"/>
        <v/>
      </c>
      <c r="W657" s="15" t="str">
        <f t="shared" si="85"/>
        <v/>
      </c>
      <c r="X657" s="15" t="str">
        <f t="shared" si="86"/>
        <v/>
      </c>
      <c r="Y657" s="15">
        <f t="shared" si="87"/>
        <v>15</v>
      </c>
    </row>
    <row r="658" spans="1:25" s="134" customFormat="1" ht="60" x14ac:dyDescent="0.15">
      <c r="A658" s="94" t="s">
        <v>1044</v>
      </c>
      <c r="B658" s="94" t="s">
        <v>1813</v>
      </c>
      <c r="C658" s="92" t="s">
        <v>95</v>
      </c>
      <c r="D658" s="12" t="s">
        <v>30</v>
      </c>
      <c r="E658" s="12" t="s">
        <v>64</v>
      </c>
      <c r="F658" s="12">
        <v>29091965</v>
      </c>
      <c r="G658" s="53"/>
      <c r="H658" s="53"/>
      <c r="I658" s="159">
        <v>3</v>
      </c>
      <c r="J658" s="12">
        <v>4</v>
      </c>
      <c r="K658" s="159">
        <v>4</v>
      </c>
      <c r="L658" s="12">
        <v>4</v>
      </c>
      <c r="M658" s="159">
        <v>3</v>
      </c>
      <c r="N658" s="12">
        <v>3</v>
      </c>
      <c r="O658" s="159">
        <v>2</v>
      </c>
      <c r="P658" s="12">
        <v>3</v>
      </c>
      <c r="Q658" s="14">
        <f t="shared" si="88"/>
        <v>12</v>
      </c>
      <c r="R658" s="12">
        <f t="shared" si="89"/>
        <v>14</v>
      </c>
      <c r="S658" s="126">
        <f t="shared" si="82"/>
        <v>13</v>
      </c>
      <c r="T658" s="114">
        <f t="shared" si="83"/>
        <v>2</v>
      </c>
      <c r="U658" s="38"/>
      <c r="V658" s="15" t="str">
        <f t="shared" si="84"/>
        <v/>
      </c>
      <c r="W658" s="15" t="str">
        <f t="shared" si="85"/>
        <v/>
      </c>
      <c r="X658" s="15" t="str">
        <f t="shared" si="86"/>
        <v/>
      </c>
      <c r="Y658" s="15">
        <f t="shared" si="87"/>
        <v>13</v>
      </c>
    </row>
    <row r="659" spans="1:25" s="134" customFormat="1" ht="60" x14ac:dyDescent="0.15">
      <c r="A659" s="92" t="s">
        <v>509</v>
      </c>
      <c r="B659" s="92" t="s">
        <v>510</v>
      </c>
      <c r="C659" s="92" t="s">
        <v>513</v>
      </c>
      <c r="D659" s="4" t="s">
        <v>30</v>
      </c>
      <c r="E659" s="4" t="s">
        <v>64</v>
      </c>
      <c r="F659" s="4">
        <v>28272077</v>
      </c>
      <c r="G659" s="53"/>
      <c r="H659" s="53"/>
      <c r="I659" s="50">
        <v>4</v>
      </c>
      <c r="J659" s="38">
        <v>2</v>
      </c>
      <c r="K659" s="50">
        <v>4</v>
      </c>
      <c r="L659" s="38">
        <v>1</v>
      </c>
      <c r="M659" s="50">
        <v>2</v>
      </c>
      <c r="N659" s="38">
        <v>0</v>
      </c>
      <c r="O659" s="50">
        <v>5</v>
      </c>
      <c r="P659" s="38">
        <v>1</v>
      </c>
      <c r="Q659" s="14">
        <f t="shared" si="88"/>
        <v>15</v>
      </c>
      <c r="R659" s="12">
        <f t="shared" si="89"/>
        <v>4</v>
      </c>
      <c r="S659" s="126">
        <f t="shared" si="82"/>
        <v>9.5</v>
      </c>
      <c r="T659" s="114">
        <f t="shared" si="83"/>
        <v>11</v>
      </c>
      <c r="U659" s="15">
        <v>11</v>
      </c>
      <c r="V659" s="15">
        <f t="shared" si="84"/>
        <v>4</v>
      </c>
      <c r="W659" s="15">
        <f t="shared" si="85"/>
        <v>7</v>
      </c>
      <c r="X659" s="15">
        <f t="shared" si="86"/>
        <v>15</v>
      </c>
      <c r="Y659" s="15">
        <f t="shared" si="87"/>
        <v>13</v>
      </c>
    </row>
    <row r="660" spans="1:25" s="134" customFormat="1" ht="45" x14ac:dyDescent="0.15">
      <c r="A660" s="92" t="s">
        <v>545</v>
      </c>
      <c r="B660" s="92" t="s">
        <v>546</v>
      </c>
      <c r="C660" s="92" t="s">
        <v>93</v>
      </c>
      <c r="D660" s="4" t="s">
        <v>30</v>
      </c>
      <c r="E660" s="4" t="s">
        <v>64</v>
      </c>
      <c r="F660" s="4">
        <v>28209192</v>
      </c>
      <c r="G660" s="53"/>
      <c r="H660" s="53"/>
      <c r="I660" s="50">
        <v>4</v>
      </c>
      <c r="J660" s="38">
        <v>2</v>
      </c>
      <c r="K660" s="50">
        <v>3</v>
      </c>
      <c r="L660" s="38">
        <v>4</v>
      </c>
      <c r="M660" s="50">
        <v>5</v>
      </c>
      <c r="N660" s="38">
        <v>3</v>
      </c>
      <c r="O660" s="50">
        <v>3</v>
      </c>
      <c r="P660" s="38">
        <v>4</v>
      </c>
      <c r="Q660" s="14">
        <f t="shared" si="88"/>
        <v>15</v>
      </c>
      <c r="R660" s="12">
        <f t="shared" si="89"/>
        <v>13</v>
      </c>
      <c r="S660" s="126">
        <f t="shared" si="82"/>
        <v>14</v>
      </c>
      <c r="T660" s="114">
        <f t="shared" si="83"/>
        <v>2</v>
      </c>
      <c r="U660" s="38"/>
      <c r="V660" s="15" t="str">
        <f t="shared" si="84"/>
        <v/>
      </c>
      <c r="W660" s="15" t="str">
        <f t="shared" si="85"/>
        <v/>
      </c>
      <c r="X660" s="15" t="str">
        <f t="shared" si="86"/>
        <v/>
      </c>
      <c r="Y660" s="15">
        <f t="shared" si="87"/>
        <v>14</v>
      </c>
    </row>
    <row r="661" spans="1:25" s="134" customFormat="1" ht="75" x14ac:dyDescent="0.15">
      <c r="A661" s="96" t="s">
        <v>1478</v>
      </c>
      <c r="B661" s="92" t="s">
        <v>1540</v>
      </c>
      <c r="C661" s="96" t="s">
        <v>419</v>
      </c>
      <c r="D661" s="4" t="s">
        <v>22</v>
      </c>
      <c r="E661" s="4" t="s">
        <v>23</v>
      </c>
      <c r="F661" s="4">
        <v>28064522</v>
      </c>
      <c r="G661" s="14">
        <v>3</v>
      </c>
      <c r="H661" s="12">
        <v>5</v>
      </c>
      <c r="I661" s="14">
        <v>0</v>
      </c>
      <c r="J661" s="12">
        <v>3</v>
      </c>
      <c r="K661" s="40"/>
      <c r="L661" s="40"/>
      <c r="M661" s="14">
        <v>2</v>
      </c>
      <c r="N661" s="12">
        <v>5</v>
      </c>
      <c r="O661" s="14">
        <v>3</v>
      </c>
      <c r="P661" s="12">
        <v>4</v>
      </c>
      <c r="Q661" s="14">
        <f t="shared" si="88"/>
        <v>8</v>
      </c>
      <c r="R661" s="12">
        <f t="shared" si="89"/>
        <v>17</v>
      </c>
      <c r="S661" s="126">
        <f t="shared" si="82"/>
        <v>12.5</v>
      </c>
      <c r="T661" s="114">
        <f t="shared" si="83"/>
        <v>9</v>
      </c>
      <c r="U661" s="15">
        <v>8</v>
      </c>
      <c r="V661" s="15">
        <f t="shared" si="84"/>
        <v>0</v>
      </c>
      <c r="W661" s="15">
        <f t="shared" si="85"/>
        <v>9</v>
      </c>
      <c r="X661" s="15">
        <f t="shared" si="86"/>
        <v>8</v>
      </c>
      <c r="Y661" s="15">
        <f t="shared" si="87"/>
        <v>8</v>
      </c>
    </row>
    <row r="662" spans="1:25" s="134" customFormat="1" ht="75" x14ac:dyDescent="0.15">
      <c r="A662" s="92" t="s">
        <v>550</v>
      </c>
      <c r="B662" s="92" t="s">
        <v>2059</v>
      </c>
      <c r="C662" s="92" t="s">
        <v>95</v>
      </c>
      <c r="D662" s="4" t="s">
        <v>30</v>
      </c>
      <c r="E662" s="4" t="s">
        <v>64</v>
      </c>
      <c r="F662" s="4">
        <v>28199348</v>
      </c>
      <c r="G662" s="53"/>
      <c r="H662" s="53"/>
      <c r="I662" s="50">
        <v>4</v>
      </c>
      <c r="J662" s="38">
        <v>3</v>
      </c>
      <c r="K662" s="50">
        <v>4</v>
      </c>
      <c r="L662" s="38">
        <v>4</v>
      </c>
      <c r="M662" s="50">
        <v>5</v>
      </c>
      <c r="N662" s="38">
        <v>3</v>
      </c>
      <c r="O662" s="50">
        <v>3</v>
      </c>
      <c r="P662" s="38">
        <v>3</v>
      </c>
      <c r="Q662" s="14">
        <f t="shared" si="88"/>
        <v>16</v>
      </c>
      <c r="R662" s="12">
        <f t="shared" si="89"/>
        <v>13</v>
      </c>
      <c r="S662" s="126">
        <f t="shared" si="82"/>
        <v>14.5</v>
      </c>
      <c r="T662" s="114">
        <f t="shared" si="83"/>
        <v>3</v>
      </c>
      <c r="U662" s="15"/>
      <c r="V662" s="15" t="str">
        <f t="shared" si="84"/>
        <v/>
      </c>
      <c r="W662" s="15" t="str">
        <f t="shared" si="85"/>
        <v/>
      </c>
      <c r="X662" s="15" t="str">
        <f t="shared" si="86"/>
        <v/>
      </c>
      <c r="Y662" s="15">
        <f t="shared" si="87"/>
        <v>14.5</v>
      </c>
    </row>
    <row r="663" spans="1:25" s="134" customFormat="1" ht="45" x14ac:dyDescent="0.15">
      <c r="A663" s="92" t="s">
        <v>1245</v>
      </c>
      <c r="B663" s="92" t="s">
        <v>1246</v>
      </c>
      <c r="C663" s="92" t="s">
        <v>517</v>
      </c>
      <c r="D663" s="4" t="s">
        <v>30</v>
      </c>
      <c r="E663" s="4" t="s">
        <v>64</v>
      </c>
      <c r="F663" s="4">
        <v>29120063</v>
      </c>
      <c r="G663" s="53"/>
      <c r="H663" s="53"/>
      <c r="I663" s="50">
        <v>3</v>
      </c>
      <c r="J663" s="12">
        <v>4</v>
      </c>
      <c r="K663" s="50">
        <v>1</v>
      </c>
      <c r="L663" s="12">
        <v>2</v>
      </c>
      <c r="M663" s="50">
        <v>4</v>
      </c>
      <c r="N663" s="12">
        <v>4</v>
      </c>
      <c r="O663" s="50">
        <v>4</v>
      </c>
      <c r="P663" s="12">
        <v>4</v>
      </c>
      <c r="Q663" s="14">
        <f t="shared" si="88"/>
        <v>12</v>
      </c>
      <c r="R663" s="12">
        <f t="shared" si="89"/>
        <v>14</v>
      </c>
      <c r="S663" s="126">
        <f t="shared" si="82"/>
        <v>13</v>
      </c>
      <c r="T663" s="114">
        <f t="shared" si="83"/>
        <v>2</v>
      </c>
      <c r="U663" s="15"/>
      <c r="V663" s="15" t="str">
        <f t="shared" si="84"/>
        <v/>
      </c>
      <c r="W663" s="15" t="str">
        <f t="shared" si="85"/>
        <v/>
      </c>
      <c r="X663" s="15" t="str">
        <f t="shared" si="86"/>
        <v/>
      </c>
      <c r="Y663" s="15">
        <f t="shared" si="87"/>
        <v>13</v>
      </c>
    </row>
    <row r="664" spans="1:25" s="134" customFormat="1" ht="75" x14ac:dyDescent="0.15">
      <c r="A664" s="95" t="s">
        <v>1091</v>
      </c>
      <c r="B664" s="95" t="s">
        <v>1092</v>
      </c>
      <c r="C664" s="95" t="s">
        <v>257</v>
      </c>
      <c r="D664" s="57" t="s">
        <v>30</v>
      </c>
      <c r="E664" s="57" t="s">
        <v>23</v>
      </c>
      <c r="F664" s="58">
        <v>29117325</v>
      </c>
      <c r="G664" s="157">
        <v>5</v>
      </c>
      <c r="H664" s="61">
        <v>5</v>
      </c>
      <c r="I664" s="157">
        <v>2</v>
      </c>
      <c r="J664" s="61">
        <v>2</v>
      </c>
      <c r="K664" s="53"/>
      <c r="L664" s="53"/>
      <c r="M664" s="157">
        <v>5</v>
      </c>
      <c r="N664" s="61">
        <v>5</v>
      </c>
      <c r="O664" s="157">
        <v>4</v>
      </c>
      <c r="P664" s="61">
        <v>3</v>
      </c>
      <c r="Q664" s="14">
        <f t="shared" si="88"/>
        <v>16</v>
      </c>
      <c r="R664" s="12">
        <f t="shared" si="89"/>
        <v>15</v>
      </c>
      <c r="S664" s="126">
        <f t="shared" si="82"/>
        <v>15.5</v>
      </c>
      <c r="T664" s="114">
        <f t="shared" si="83"/>
        <v>1</v>
      </c>
      <c r="U664" s="38"/>
      <c r="V664" s="15" t="str">
        <f t="shared" si="84"/>
        <v/>
      </c>
      <c r="W664" s="15" t="str">
        <f t="shared" si="85"/>
        <v/>
      </c>
      <c r="X664" s="15" t="str">
        <f t="shared" si="86"/>
        <v/>
      </c>
      <c r="Y664" s="15">
        <f t="shared" si="87"/>
        <v>15.5</v>
      </c>
    </row>
    <row r="665" spans="1:25" s="134" customFormat="1" ht="45" x14ac:dyDescent="0.15">
      <c r="A665" s="99" t="s">
        <v>1132</v>
      </c>
      <c r="B665" s="99" t="s">
        <v>1744</v>
      </c>
      <c r="C665" s="99" t="s">
        <v>229</v>
      </c>
      <c r="D665" s="4" t="s">
        <v>30</v>
      </c>
      <c r="E665" s="4" t="s">
        <v>64</v>
      </c>
      <c r="F665" s="74">
        <v>28882877</v>
      </c>
      <c r="G665" s="43"/>
      <c r="H665" s="43"/>
      <c r="I665" s="42">
        <v>4</v>
      </c>
      <c r="J665" s="4">
        <v>4</v>
      </c>
      <c r="K665" s="42">
        <v>4</v>
      </c>
      <c r="L665" s="4">
        <v>4</v>
      </c>
      <c r="M665" s="42">
        <v>2</v>
      </c>
      <c r="N665" s="4">
        <v>5</v>
      </c>
      <c r="O665" s="42">
        <v>5</v>
      </c>
      <c r="P665" s="4">
        <v>4</v>
      </c>
      <c r="Q665" s="14">
        <f t="shared" si="88"/>
        <v>15</v>
      </c>
      <c r="R665" s="12">
        <f t="shared" si="89"/>
        <v>17</v>
      </c>
      <c r="S665" s="126">
        <f t="shared" si="82"/>
        <v>16</v>
      </c>
      <c r="T665" s="114">
        <f t="shared" si="83"/>
        <v>2</v>
      </c>
      <c r="U665" s="15"/>
      <c r="V665" s="15" t="str">
        <f t="shared" si="84"/>
        <v/>
      </c>
      <c r="W665" s="15" t="str">
        <f t="shared" si="85"/>
        <v/>
      </c>
      <c r="X665" s="15" t="str">
        <f t="shared" si="86"/>
        <v/>
      </c>
      <c r="Y665" s="15">
        <f t="shared" si="87"/>
        <v>16</v>
      </c>
    </row>
    <row r="666" spans="1:25" s="134" customFormat="1" ht="105" x14ac:dyDescent="0.15">
      <c r="A666" s="95" t="s">
        <v>1045</v>
      </c>
      <c r="B666" s="95" t="s">
        <v>1046</v>
      </c>
      <c r="C666" s="95" t="s">
        <v>1039</v>
      </c>
      <c r="D666" s="57" t="s">
        <v>30</v>
      </c>
      <c r="E666" s="57" t="s">
        <v>64</v>
      </c>
      <c r="F666" s="58">
        <v>28779659</v>
      </c>
      <c r="G666" s="53"/>
      <c r="H666" s="53"/>
      <c r="I666" s="157">
        <v>5</v>
      </c>
      <c r="J666" s="61">
        <v>3</v>
      </c>
      <c r="K666" s="157">
        <v>2</v>
      </c>
      <c r="L666" s="61">
        <v>0</v>
      </c>
      <c r="M666" s="157">
        <v>5</v>
      </c>
      <c r="N666" s="61">
        <v>3</v>
      </c>
      <c r="O666" s="157">
        <v>1</v>
      </c>
      <c r="P666" s="61">
        <v>1</v>
      </c>
      <c r="Q666" s="14">
        <f t="shared" si="88"/>
        <v>13</v>
      </c>
      <c r="R666" s="12">
        <f t="shared" si="89"/>
        <v>7</v>
      </c>
      <c r="S666" s="126">
        <f t="shared" si="82"/>
        <v>10</v>
      </c>
      <c r="T666" s="114">
        <f t="shared" si="83"/>
        <v>6</v>
      </c>
      <c r="U666" s="15"/>
      <c r="V666" s="15" t="str">
        <f t="shared" si="84"/>
        <v/>
      </c>
      <c r="W666" s="15" t="str">
        <f t="shared" si="85"/>
        <v/>
      </c>
      <c r="X666" s="15" t="str">
        <f t="shared" si="86"/>
        <v/>
      </c>
      <c r="Y666" s="15">
        <f t="shared" si="87"/>
        <v>10</v>
      </c>
    </row>
    <row r="667" spans="1:25" s="134" customFormat="1" ht="75" x14ac:dyDescent="0.15">
      <c r="A667" s="94" t="s">
        <v>1047</v>
      </c>
      <c r="B667" s="94" t="s">
        <v>1644</v>
      </c>
      <c r="C667" s="94" t="s">
        <v>1643</v>
      </c>
      <c r="D667" s="12" t="s">
        <v>30</v>
      </c>
      <c r="E667" s="12" t="s">
        <v>64</v>
      </c>
      <c r="F667" s="12">
        <v>28623174</v>
      </c>
      <c r="G667" s="53"/>
      <c r="H667" s="53"/>
      <c r="I667" s="159">
        <v>4</v>
      </c>
      <c r="J667" s="12">
        <v>4</v>
      </c>
      <c r="K667" s="159">
        <v>4</v>
      </c>
      <c r="L667" s="12">
        <v>3</v>
      </c>
      <c r="M667" s="159">
        <v>3</v>
      </c>
      <c r="N667" s="12">
        <v>5</v>
      </c>
      <c r="O667" s="159">
        <v>1</v>
      </c>
      <c r="P667" s="12">
        <v>1</v>
      </c>
      <c r="Q667" s="14">
        <f t="shared" si="88"/>
        <v>12</v>
      </c>
      <c r="R667" s="12">
        <f t="shared" si="89"/>
        <v>13</v>
      </c>
      <c r="S667" s="126">
        <f t="shared" si="82"/>
        <v>12.5</v>
      </c>
      <c r="T667" s="114">
        <f t="shared" si="83"/>
        <v>1</v>
      </c>
      <c r="U667" s="15"/>
      <c r="V667" s="15" t="str">
        <f t="shared" si="84"/>
        <v/>
      </c>
      <c r="W667" s="15" t="str">
        <f t="shared" si="85"/>
        <v/>
      </c>
      <c r="X667" s="15" t="str">
        <f t="shared" si="86"/>
        <v/>
      </c>
      <c r="Y667" s="15">
        <f t="shared" si="87"/>
        <v>12.5</v>
      </c>
    </row>
    <row r="668" spans="1:25" s="134" customFormat="1" ht="45" x14ac:dyDescent="0.15">
      <c r="A668" s="92" t="s">
        <v>771</v>
      </c>
      <c r="B668" s="92" t="s">
        <v>772</v>
      </c>
      <c r="C668" s="92" t="s">
        <v>773</v>
      </c>
      <c r="D668" s="4" t="s">
        <v>32</v>
      </c>
      <c r="E668" s="4" t="s">
        <v>64</v>
      </c>
      <c r="F668" s="142">
        <v>28791242</v>
      </c>
      <c r="G668" s="53"/>
      <c r="H668" s="53"/>
      <c r="I668" s="50">
        <v>2</v>
      </c>
      <c r="J668" s="38">
        <v>1</v>
      </c>
      <c r="K668" s="50">
        <v>4</v>
      </c>
      <c r="L668" s="38">
        <v>4</v>
      </c>
      <c r="M668" s="50">
        <v>2</v>
      </c>
      <c r="N668" s="38">
        <v>2</v>
      </c>
      <c r="O668" s="50">
        <v>2</v>
      </c>
      <c r="P668" s="38">
        <v>4</v>
      </c>
      <c r="Q668" s="14">
        <f t="shared" si="88"/>
        <v>10</v>
      </c>
      <c r="R668" s="12">
        <f t="shared" si="89"/>
        <v>11</v>
      </c>
      <c r="S668" s="126">
        <f t="shared" si="82"/>
        <v>10.5</v>
      </c>
      <c r="T668" s="114">
        <f t="shared" si="83"/>
        <v>1</v>
      </c>
      <c r="U668" s="15"/>
      <c r="V668" s="15" t="str">
        <f t="shared" si="84"/>
        <v/>
      </c>
      <c r="W668" s="15" t="str">
        <f t="shared" si="85"/>
        <v/>
      </c>
      <c r="X668" s="15" t="str">
        <f t="shared" si="86"/>
        <v/>
      </c>
      <c r="Y668" s="15">
        <f t="shared" si="87"/>
        <v>10.5</v>
      </c>
    </row>
    <row r="669" spans="1:25" s="134" customFormat="1" ht="75" x14ac:dyDescent="0.15">
      <c r="A669" s="92" t="s">
        <v>184</v>
      </c>
      <c r="B669" s="92" t="s">
        <v>1657</v>
      </c>
      <c r="C669" s="92" t="s">
        <v>185</v>
      </c>
      <c r="D669" s="4" t="s">
        <v>30</v>
      </c>
      <c r="E669" s="4" t="s">
        <v>64</v>
      </c>
      <c r="F669" s="4">
        <v>28702151</v>
      </c>
      <c r="G669" s="40"/>
      <c r="H669" s="40"/>
      <c r="I669" s="14">
        <v>4</v>
      </c>
      <c r="J669" s="12">
        <v>3</v>
      </c>
      <c r="K669" s="14">
        <v>4</v>
      </c>
      <c r="L669" s="12">
        <v>4</v>
      </c>
      <c r="M669" s="14">
        <v>0</v>
      </c>
      <c r="N669" s="12">
        <v>3</v>
      </c>
      <c r="O669" s="14">
        <v>1</v>
      </c>
      <c r="P669" s="12">
        <v>4</v>
      </c>
      <c r="Q669" s="14">
        <f t="shared" si="88"/>
        <v>9</v>
      </c>
      <c r="R669" s="12">
        <f t="shared" si="89"/>
        <v>14</v>
      </c>
      <c r="S669" s="126">
        <f t="shared" si="82"/>
        <v>11.5</v>
      </c>
      <c r="T669" s="114">
        <f t="shared" si="83"/>
        <v>5</v>
      </c>
      <c r="U669" s="15"/>
      <c r="V669" s="15" t="str">
        <f t="shared" si="84"/>
        <v/>
      </c>
      <c r="W669" s="15" t="str">
        <f t="shared" si="85"/>
        <v/>
      </c>
      <c r="X669" s="15" t="str">
        <f t="shared" si="86"/>
        <v/>
      </c>
      <c r="Y669" s="15">
        <f t="shared" si="87"/>
        <v>11.5</v>
      </c>
    </row>
    <row r="670" spans="1:25" s="134" customFormat="1" ht="75" x14ac:dyDescent="0.15">
      <c r="A670" s="92" t="s">
        <v>2061</v>
      </c>
      <c r="B670" s="92" t="s">
        <v>2060</v>
      </c>
      <c r="C670" s="92" t="s">
        <v>281</v>
      </c>
      <c r="D670" s="4" t="s">
        <v>30</v>
      </c>
      <c r="E670" s="4" t="s">
        <v>64</v>
      </c>
      <c r="F670" s="4">
        <v>28248871</v>
      </c>
      <c r="G670" s="107"/>
      <c r="H670" s="53"/>
      <c r="I670" s="103">
        <v>6</v>
      </c>
      <c r="J670" s="38">
        <v>6</v>
      </c>
      <c r="K670" s="103">
        <v>4</v>
      </c>
      <c r="L670" s="38">
        <v>4</v>
      </c>
      <c r="M670" s="103">
        <v>5</v>
      </c>
      <c r="N670" s="38">
        <v>2</v>
      </c>
      <c r="O670" s="103">
        <v>5</v>
      </c>
      <c r="P670" s="38">
        <v>3</v>
      </c>
      <c r="Q670" s="14">
        <f t="shared" si="88"/>
        <v>20</v>
      </c>
      <c r="R670" s="12">
        <f t="shared" si="89"/>
        <v>15</v>
      </c>
      <c r="S670" s="126">
        <f t="shared" si="82"/>
        <v>17.5</v>
      </c>
      <c r="T670" s="114">
        <f t="shared" si="83"/>
        <v>5</v>
      </c>
      <c r="U670" s="15"/>
      <c r="V670" s="15" t="str">
        <f t="shared" si="84"/>
        <v/>
      </c>
      <c r="W670" s="15" t="str">
        <f t="shared" si="85"/>
        <v/>
      </c>
      <c r="X670" s="15" t="str">
        <f t="shared" si="86"/>
        <v/>
      </c>
      <c r="Y670" s="15">
        <f t="shared" si="87"/>
        <v>17.5</v>
      </c>
    </row>
    <row r="671" spans="1:25" s="134" customFormat="1" ht="75" x14ac:dyDescent="0.15">
      <c r="A671" s="92" t="s">
        <v>535</v>
      </c>
      <c r="B671" s="92" t="s">
        <v>536</v>
      </c>
      <c r="C671" s="92" t="s">
        <v>537</v>
      </c>
      <c r="D671" s="4" t="s">
        <v>30</v>
      </c>
      <c r="E671" s="4" t="s">
        <v>64</v>
      </c>
      <c r="F671" s="4">
        <v>28243009</v>
      </c>
      <c r="G671" s="53"/>
      <c r="H671" s="53"/>
      <c r="I671" s="50">
        <v>4</v>
      </c>
      <c r="J671" s="38">
        <v>4</v>
      </c>
      <c r="K671" s="50">
        <v>1</v>
      </c>
      <c r="L671" s="38">
        <v>3</v>
      </c>
      <c r="M671" s="50">
        <v>3</v>
      </c>
      <c r="N671" s="38">
        <v>2</v>
      </c>
      <c r="O671" s="50">
        <v>5</v>
      </c>
      <c r="P671" s="38">
        <v>0</v>
      </c>
      <c r="Q671" s="14">
        <f t="shared" si="88"/>
        <v>13</v>
      </c>
      <c r="R671" s="12">
        <f t="shared" si="89"/>
        <v>9</v>
      </c>
      <c r="S671" s="126">
        <f t="shared" si="82"/>
        <v>11</v>
      </c>
      <c r="T671" s="114">
        <f t="shared" si="83"/>
        <v>4</v>
      </c>
      <c r="U671" s="15"/>
      <c r="V671" s="15" t="str">
        <f t="shared" si="84"/>
        <v/>
      </c>
      <c r="W671" s="15" t="str">
        <f t="shared" si="85"/>
        <v/>
      </c>
      <c r="X671" s="15" t="str">
        <f t="shared" si="86"/>
        <v/>
      </c>
      <c r="Y671" s="15">
        <f t="shared" si="87"/>
        <v>11</v>
      </c>
    </row>
    <row r="672" spans="1:25" s="134" customFormat="1" ht="60" x14ac:dyDescent="0.15">
      <c r="A672" s="92" t="s">
        <v>524</v>
      </c>
      <c r="B672" s="92" t="s">
        <v>525</v>
      </c>
      <c r="C672" s="92" t="s">
        <v>819</v>
      </c>
      <c r="D672" s="4" t="s">
        <v>22</v>
      </c>
      <c r="E672" s="4" t="s">
        <v>64</v>
      </c>
      <c r="F672" s="4">
        <v>28255519</v>
      </c>
      <c r="G672" s="53"/>
      <c r="H672" s="53"/>
      <c r="I672" s="50">
        <v>3</v>
      </c>
      <c r="J672" s="38">
        <v>1</v>
      </c>
      <c r="K672" s="50">
        <v>1</v>
      </c>
      <c r="L672" s="38">
        <v>3</v>
      </c>
      <c r="M672" s="50">
        <v>5</v>
      </c>
      <c r="N672" s="38">
        <v>0</v>
      </c>
      <c r="O672" s="50">
        <v>5</v>
      </c>
      <c r="P672" s="38">
        <v>1</v>
      </c>
      <c r="Q672" s="14">
        <f t="shared" si="88"/>
        <v>14</v>
      </c>
      <c r="R672" s="12">
        <f t="shared" si="89"/>
        <v>5</v>
      </c>
      <c r="S672" s="126">
        <f t="shared" si="82"/>
        <v>9.5</v>
      </c>
      <c r="T672" s="114">
        <f t="shared" si="83"/>
        <v>9</v>
      </c>
      <c r="U672" s="15">
        <v>15</v>
      </c>
      <c r="V672" s="15">
        <f t="shared" si="84"/>
        <v>1</v>
      </c>
      <c r="W672" s="15">
        <f t="shared" si="85"/>
        <v>10</v>
      </c>
      <c r="X672" s="15">
        <f t="shared" si="86"/>
        <v>14</v>
      </c>
      <c r="Y672" s="15">
        <f t="shared" si="87"/>
        <v>14.5</v>
      </c>
    </row>
    <row r="673" spans="1:25" s="134" customFormat="1" ht="75" x14ac:dyDescent="0.15">
      <c r="A673" s="92" t="s">
        <v>523</v>
      </c>
      <c r="B673" s="92" t="s">
        <v>2062</v>
      </c>
      <c r="C673" s="92" t="s">
        <v>303</v>
      </c>
      <c r="D673" s="4" t="s">
        <v>30</v>
      </c>
      <c r="E673" s="4" t="s">
        <v>64</v>
      </c>
      <c r="F673" s="4">
        <v>28255612</v>
      </c>
      <c r="G673" s="53"/>
      <c r="H673" s="54"/>
      <c r="I673" s="50">
        <v>3</v>
      </c>
      <c r="J673" s="38">
        <v>2</v>
      </c>
      <c r="K673" s="50">
        <v>4</v>
      </c>
      <c r="L673" s="38">
        <v>4</v>
      </c>
      <c r="M673" s="50">
        <v>3</v>
      </c>
      <c r="N673" s="38">
        <v>3</v>
      </c>
      <c r="O673" s="50">
        <v>4</v>
      </c>
      <c r="P673" s="38">
        <v>3</v>
      </c>
      <c r="Q673" s="14">
        <f t="shared" si="88"/>
        <v>14</v>
      </c>
      <c r="R673" s="12">
        <f t="shared" si="89"/>
        <v>12</v>
      </c>
      <c r="S673" s="126">
        <f t="shared" si="82"/>
        <v>13</v>
      </c>
      <c r="T673" s="114">
        <f t="shared" si="83"/>
        <v>2</v>
      </c>
      <c r="U673" s="15"/>
      <c r="V673" s="15" t="str">
        <f t="shared" si="84"/>
        <v/>
      </c>
      <c r="W673" s="15" t="str">
        <f t="shared" si="85"/>
        <v/>
      </c>
      <c r="X673" s="15" t="str">
        <f t="shared" si="86"/>
        <v/>
      </c>
      <c r="Y673" s="15">
        <f t="shared" si="87"/>
        <v>13</v>
      </c>
    </row>
    <row r="674" spans="1:25" s="134" customFormat="1" ht="90" x14ac:dyDescent="0.15">
      <c r="A674" s="92" t="s">
        <v>425</v>
      </c>
      <c r="B674" s="92" t="s">
        <v>1550</v>
      </c>
      <c r="C674" s="92" t="s">
        <v>479</v>
      </c>
      <c r="D674" s="4" t="s">
        <v>32</v>
      </c>
      <c r="E674" s="4" t="s">
        <v>64</v>
      </c>
      <c r="F674" s="4">
        <v>27974170</v>
      </c>
      <c r="G674" s="109"/>
      <c r="H674" s="40"/>
      <c r="I674" s="110">
        <v>1</v>
      </c>
      <c r="J674" s="12">
        <v>1</v>
      </c>
      <c r="K674" s="110">
        <v>1</v>
      </c>
      <c r="L674" s="12">
        <v>1</v>
      </c>
      <c r="M674" s="110">
        <v>5</v>
      </c>
      <c r="N674" s="12">
        <v>3</v>
      </c>
      <c r="O674" s="110">
        <v>5</v>
      </c>
      <c r="P674" s="12">
        <v>3</v>
      </c>
      <c r="Q674" s="14">
        <f t="shared" si="88"/>
        <v>12</v>
      </c>
      <c r="R674" s="12">
        <f t="shared" si="89"/>
        <v>8</v>
      </c>
      <c r="S674" s="126">
        <f t="shared" si="82"/>
        <v>10</v>
      </c>
      <c r="T674" s="114">
        <f t="shared" si="83"/>
        <v>4</v>
      </c>
      <c r="U674" s="15"/>
      <c r="V674" s="15" t="str">
        <f t="shared" si="84"/>
        <v/>
      </c>
      <c r="W674" s="15" t="str">
        <f t="shared" si="85"/>
        <v/>
      </c>
      <c r="X674" s="15" t="str">
        <f t="shared" si="86"/>
        <v/>
      </c>
      <c r="Y674" s="15">
        <f t="shared" si="87"/>
        <v>10</v>
      </c>
    </row>
    <row r="675" spans="1:25" s="134" customFormat="1" ht="60" x14ac:dyDescent="0.15">
      <c r="A675" s="92" t="s">
        <v>1191</v>
      </c>
      <c r="B675" s="92" t="s">
        <v>2063</v>
      </c>
      <c r="C675" s="92" t="s">
        <v>1192</v>
      </c>
      <c r="D675" s="4" t="s">
        <v>22</v>
      </c>
      <c r="E675" s="4" t="s">
        <v>64</v>
      </c>
      <c r="F675" s="4">
        <v>29051840</v>
      </c>
      <c r="G675" s="50">
        <v>3</v>
      </c>
      <c r="H675" s="38">
        <v>5</v>
      </c>
      <c r="I675" s="76">
        <v>3</v>
      </c>
      <c r="J675" s="55">
        <v>0</v>
      </c>
      <c r="K675" s="138"/>
      <c r="L675" s="138"/>
      <c r="M675" s="76">
        <v>3</v>
      </c>
      <c r="N675" s="55">
        <v>2</v>
      </c>
      <c r="O675" s="76">
        <v>2</v>
      </c>
      <c r="P675" s="55">
        <v>2</v>
      </c>
      <c r="Q675" s="14">
        <f t="shared" si="88"/>
        <v>11</v>
      </c>
      <c r="R675" s="12">
        <f t="shared" si="89"/>
        <v>9</v>
      </c>
      <c r="S675" s="126">
        <f t="shared" si="82"/>
        <v>10</v>
      </c>
      <c r="T675" s="114">
        <f t="shared" si="83"/>
        <v>2</v>
      </c>
      <c r="U675" s="15"/>
      <c r="V675" s="15" t="str">
        <f t="shared" si="84"/>
        <v/>
      </c>
      <c r="W675" s="15" t="str">
        <f t="shared" si="85"/>
        <v/>
      </c>
      <c r="X675" s="15" t="str">
        <f t="shared" si="86"/>
        <v/>
      </c>
      <c r="Y675" s="15">
        <f t="shared" si="87"/>
        <v>10</v>
      </c>
    </row>
    <row r="676" spans="1:25" s="134" customFormat="1" ht="60" x14ac:dyDescent="0.15">
      <c r="A676" s="92" t="s">
        <v>740</v>
      </c>
      <c r="B676" s="92" t="s">
        <v>1724</v>
      </c>
      <c r="C676" s="92" t="s">
        <v>741</v>
      </c>
      <c r="D676" s="4" t="s">
        <v>22</v>
      </c>
      <c r="E676" s="4" t="s">
        <v>64</v>
      </c>
      <c r="F676" s="4">
        <v>28836658</v>
      </c>
      <c r="G676" s="53"/>
      <c r="H676" s="53"/>
      <c r="I676" s="50">
        <v>1</v>
      </c>
      <c r="J676" s="38">
        <v>1</v>
      </c>
      <c r="K676" s="50">
        <v>1</v>
      </c>
      <c r="L676" s="38">
        <v>3</v>
      </c>
      <c r="M676" s="50">
        <v>4</v>
      </c>
      <c r="N676" s="38">
        <v>2</v>
      </c>
      <c r="O676" s="50">
        <v>2</v>
      </c>
      <c r="P676" s="38">
        <v>3</v>
      </c>
      <c r="Q676" s="14">
        <f t="shared" si="88"/>
        <v>8</v>
      </c>
      <c r="R676" s="12">
        <f t="shared" si="89"/>
        <v>9</v>
      </c>
      <c r="S676" s="126">
        <f t="shared" si="82"/>
        <v>8.5</v>
      </c>
      <c r="T676" s="114">
        <f t="shared" si="83"/>
        <v>1</v>
      </c>
      <c r="U676" s="15"/>
      <c r="V676" s="15" t="str">
        <f t="shared" si="84"/>
        <v/>
      </c>
      <c r="W676" s="15" t="str">
        <f t="shared" si="85"/>
        <v/>
      </c>
      <c r="X676" s="15" t="str">
        <f t="shared" si="86"/>
        <v/>
      </c>
      <c r="Y676" s="15">
        <f t="shared" si="87"/>
        <v>8.5</v>
      </c>
    </row>
    <row r="677" spans="1:25" s="134" customFormat="1" ht="60" x14ac:dyDescent="0.15">
      <c r="A677" s="92" t="s">
        <v>605</v>
      </c>
      <c r="B677" s="92" t="s">
        <v>606</v>
      </c>
      <c r="C677" s="92" t="s">
        <v>283</v>
      </c>
      <c r="D677" s="4" t="s">
        <v>30</v>
      </c>
      <c r="E677" s="4" t="s">
        <v>64</v>
      </c>
      <c r="F677" s="4">
        <v>28408082</v>
      </c>
      <c r="G677" s="53"/>
      <c r="H677" s="53"/>
      <c r="I677" s="50">
        <v>4</v>
      </c>
      <c r="J677" s="38">
        <v>4</v>
      </c>
      <c r="K677" s="50">
        <v>4</v>
      </c>
      <c r="L677" s="38">
        <v>4</v>
      </c>
      <c r="M677" s="50">
        <v>4</v>
      </c>
      <c r="N677" s="38">
        <v>3</v>
      </c>
      <c r="O677" s="50">
        <v>3</v>
      </c>
      <c r="P677" s="38">
        <v>5</v>
      </c>
      <c r="Q677" s="14">
        <f t="shared" si="88"/>
        <v>15</v>
      </c>
      <c r="R677" s="12">
        <f t="shared" si="89"/>
        <v>16</v>
      </c>
      <c r="S677" s="126">
        <f t="shared" si="82"/>
        <v>15.5</v>
      </c>
      <c r="T677" s="114">
        <f t="shared" si="83"/>
        <v>1</v>
      </c>
      <c r="U677" s="15"/>
      <c r="V677" s="15" t="str">
        <f t="shared" si="84"/>
        <v/>
      </c>
      <c r="W677" s="15" t="str">
        <f t="shared" si="85"/>
        <v/>
      </c>
      <c r="X677" s="15" t="str">
        <f t="shared" si="86"/>
        <v/>
      </c>
      <c r="Y677" s="15">
        <f t="shared" si="87"/>
        <v>15.5</v>
      </c>
    </row>
    <row r="678" spans="1:25" s="134" customFormat="1" ht="45" x14ac:dyDescent="0.15">
      <c r="A678" s="92" t="s">
        <v>328</v>
      </c>
      <c r="B678" s="92" t="s">
        <v>329</v>
      </c>
      <c r="C678" s="92" t="s">
        <v>330</v>
      </c>
      <c r="D678" s="4" t="s">
        <v>30</v>
      </c>
      <c r="E678" s="4" t="s">
        <v>64</v>
      </c>
      <c r="F678" s="4">
        <v>28532506</v>
      </c>
      <c r="G678" s="40"/>
      <c r="H678" s="40"/>
      <c r="I678" s="14">
        <v>4</v>
      </c>
      <c r="J678" s="12">
        <v>3</v>
      </c>
      <c r="K678" s="14">
        <v>4</v>
      </c>
      <c r="L678" s="12">
        <v>4</v>
      </c>
      <c r="M678" s="14">
        <v>3</v>
      </c>
      <c r="N678" s="12">
        <v>3</v>
      </c>
      <c r="O678" s="14">
        <v>4</v>
      </c>
      <c r="P678" s="12">
        <v>1</v>
      </c>
      <c r="Q678" s="14">
        <f t="shared" si="88"/>
        <v>15</v>
      </c>
      <c r="R678" s="12">
        <f t="shared" si="89"/>
        <v>11</v>
      </c>
      <c r="S678" s="126">
        <f t="shared" si="82"/>
        <v>13</v>
      </c>
      <c r="T678" s="114">
        <f t="shared" si="83"/>
        <v>4</v>
      </c>
      <c r="U678" s="15"/>
      <c r="V678" s="15" t="str">
        <f t="shared" si="84"/>
        <v/>
      </c>
      <c r="W678" s="15" t="str">
        <f t="shared" si="85"/>
        <v/>
      </c>
      <c r="X678" s="15" t="str">
        <f t="shared" si="86"/>
        <v/>
      </c>
      <c r="Y678" s="15">
        <f t="shared" si="87"/>
        <v>13</v>
      </c>
    </row>
    <row r="679" spans="1:25" s="134" customFormat="1" ht="45" x14ac:dyDescent="0.15">
      <c r="A679" s="92" t="s">
        <v>56</v>
      </c>
      <c r="B679" s="92" t="s">
        <v>1684</v>
      </c>
      <c r="C679" s="92" t="s">
        <v>58</v>
      </c>
      <c r="D679" s="4" t="s">
        <v>30</v>
      </c>
      <c r="E679" s="4" t="s">
        <v>23</v>
      </c>
      <c r="F679" s="4">
        <v>28752952</v>
      </c>
      <c r="G679" s="14">
        <v>5</v>
      </c>
      <c r="H679" s="12">
        <v>5</v>
      </c>
      <c r="I679" s="106">
        <v>4</v>
      </c>
      <c r="J679" s="12">
        <v>1</v>
      </c>
      <c r="K679" s="40"/>
      <c r="L679" s="40"/>
      <c r="M679" s="14">
        <v>5</v>
      </c>
      <c r="N679" s="12">
        <v>5</v>
      </c>
      <c r="O679" s="14">
        <v>3</v>
      </c>
      <c r="P679" s="12">
        <v>4</v>
      </c>
      <c r="Q679" s="14">
        <f t="shared" si="88"/>
        <v>17</v>
      </c>
      <c r="R679" s="12">
        <f t="shared" si="89"/>
        <v>15</v>
      </c>
      <c r="S679" s="126">
        <f t="shared" si="82"/>
        <v>16</v>
      </c>
      <c r="T679" s="114">
        <f t="shared" si="83"/>
        <v>2</v>
      </c>
      <c r="U679" s="15"/>
      <c r="V679" s="15" t="str">
        <f t="shared" si="84"/>
        <v/>
      </c>
      <c r="W679" s="15" t="str">
        <f t="shared" si="85"/>
        <v/>
      </c>
      <c r="X679" s="15" t="str">
        <f t="shared" si="86"/>
        <v/>
      </c>
      <c r="Y679" s="15">
        <f t="shared" si="87"/>
        <v>16</v>
      </c>
    </row>
    <row r="680" spans="1:25" s="134" customFormat="1" ht="90" x14ac:dyDescent="0.15">
      <c r="A680" s="93" t="s">
        <v>92</v>
      </c>
      <c r="B680" s="93" t="s">
        <v>2064</v>
      </c>
      <c r="C680" s="92" t="s">
        <v>93</v>
      </c>
      <c r="D680" s="4" t="s">
        <v>30</v>
      </c>
      <c r="E680" s="4" t="s">
        <v>64</v>
      </c>
      <c r="F680" s="4">
        <v>28784130</v>
      </c>
      <c r="G680" s="40"/>
      <c r="H680" s="40"/>
      <c r="I680" s="14">
        <v>4</v>
      </c>
      <c r="J680" s="12">
        <v>5</v>
      </c>
      <c r="K680" s="14">
        <v>4</v>
      </c>
      <c r="L680" s="12">
        <v>4</v>
      </c>
      <c r="M680" s="14">
        <v>2</v>
      </c>
      <c r="N680" s="12">
        <v>3</v>
      </c>
      <c r="O680" s="14">
        <v>1</v>
      </c>
      <c r="P680" s="12">
        <v>3</v>
      </c>
      <c r="Q680" s="14">
        <f t="shared" si="88"/>
        <v>11</v>
      </c>
      <c r="R680" s="12">
        <f t="shared" si="89"/>
        <v>15</v>
      </c>
      <c r="S680" s="126">
        <f t="shared" si="82"/>
        <v>13</v>
      </c>
      <c r="T680" s="114">
        <f t="shared" si="83"/>
        <v>4</v>
      </c>
      <c r="U680" s="15"/>
      <c r="V680" s="15" t="str">
        <f t="shared" si="84"/>
        <v/>
      </c>
      <c r="W680" s="15" t="str">
        <f t="shared" si="85"/>
        <v/>
      </c>
      <c r="X680" s="15" t="str">
        <f t="shared" si="86"/>
        <v/>
      </c>
      <c r="Y680" s="15">
        <f t="shared" si="87"/>
        <v>13</v>
      </c>
    </row>
    <row r="681" spans="1:25" s="134" customFormat="1" ht="60" x14ac:dyDescent="0.15">
      <c r="A681" s="92" t="s">
        <v>381</v>
      </c>
      <c r="B681" s="92" t="s">
        <v>1193</v>
      </c>
      <c r="C681" s="92" t="s">
        <v>74</v>
      </c>
      <c r="D681" s="4" t="s">
        <v>22</v>
      </c>
      <c r="E681" s="4" t="s">
        <v>23</v>
      </c>
      <c r="F681" s="4">
        <v>28606191</v>
      </c>
      <c r="G681" s="50">
        <v>5</v>
      </c>
      <c r="H681" s="38">
        <v>5</v>
      </c>
      <c r="I681" s="50">
        <v>5</v>
      </c>
      <c r="J681" s="38">
        <v>3</v>
      </c>
      <c r="K681" s="53"/>
      <c r="L681" s="53"/>
      <c r="M681" s="50">
        <v>5</v>
      </c>
      <c r="N681" s="38">
        <v>5</v>
      </c>
      <c r="O681" s="50">
        <v>3</v>
      </c>
      <c r="P681" s="38">
        <v>5</v>
      </c>
      <c r="Q681" s="14">
        <f t="shared" si="88"/>
        <v>18</v>
      </c>
      <c r="R681" s="12">
        <f t="shared" si="89"/>
        <v>18</v>
      </c>
      <c r="S681" s="126">
        <f t="shared" si="82"/>
        <v>18</v>
      </c>
      <c r="T681" s="114">
        <f t="shared" si="83"/>
        <v>0</v>
      </c>
      <c r="U681" s="15"/>
      <c r="V681" s="15" t="str">
        <f t="shared" si="84"/>
        <v/>
      </c>
      <c r="W681" s="15" t="str">
        <f t="shared" si="85"/>
        <v/>
      </c>
      <c r="X681" s="15" t="str">
        <f t="shared" si="86"/>
        <v/>
      </c>
      <c r="Y681" s="15">
        <f t="shared" si="87"/>
        <v>18</v>
      </c>
    </row>
    <row r="682" spans="1:25" s="134" customFormat="1" ht="45" x14ac:dyDescent="0.15">
      <c r="A682" s="92" t="s">
        <v>1110</v>
      </c>
      <c r="B682" s="92" t="s">
        <v>1788</v>
      </c>
      <c r="C682" s="92" t="s">
        <v>1111</v>
      </c>
      <c r="D682" s="4" t="s">
        <v>22</v>
      </c>
      <c r="E682" s="4" t="s">
        <v>23</v>
      </c>
      <c r="F682" s="4">
        <v>29026397</v>
      </c>
      <c r="G682" s="118">
        <v>4</v>
      </c>
      <c r="H682" s="38">
        <v>4</v>
      </c>
      <c r="I682" s="118">
        <v>0</v>
      </c>
      <c r="J682" s="38">
        <v>3</v>
      </c>
      <c r="K682" s="121"/>
      <c r="L682" s="121"/>
      <c r="M682" s="50">
        <v>2</v>
      </c>
      <c r="N682" s="38">
        <v>4</v>
      </c>
      <c r="O682" s="50">
        <v>0</v>
      </c>
      <c r="P682" s="38">
        <v>4</v>
      </c>
      <c r="Q682" s="14">
        <f t="shared" si="88"/>
        <v>6</v>
      </c>
      <c r="R682" s="12">
        <f t="shared" si="89"/>
        <v>15</v>
      </c>
      <c r="S682" s="126">
        <f t="shared" si="82"/>
        <v>10.5</v>
      </c>
      <c r="T682" s="114">
        <f t="shared" si="83"/>
        <v>9</v>
      </c>
      <c r="U682" s="15">
        <v>16</v>
      </c>
      <c r="V682" s="15">
        <f t="shared" si="84"/>
        <v>10</v>
      </c>
      <c r="W682" s="15">
        <f t="shared" si="85"/>
        <v>1</v>
      </c>
      <c r="X682" s="15">
        <f t="shared" si="86"/>
        <v>15</v>
      </c>
      <c r="Y682" s="15">
        <f t="shared" si="87"/>
        <v>15.5</v>
      </c>
    </row>
    <row r="683" spans="1:25" s="134" customFormat="1" ht="45" x14ac:dyDescent="0.15">
      <c r="A683" s="92" t="s">
        <v>1789</v>
      </c>
      <c r="B683" s="92" t="s">
        <v>2065</v>
      </c>
      <c r="C683" s="92" t="s">
        <v>718</v>
      </c>
      <c r="D683" s="4" t="s">
        <v>30</v>
      </c>
      <c r="E683" s="4" t="s">
        <v>64</v>
      </c>
      <c r="F683" s="4">
        <v>29029604</v>
      </c>
      <c r="G683" s="53"/>
      <c r="H683" s="53"/>
      <c r="I683" s="50">
        <v>4</v>
      </c>
      <c r="J683" s="12">
        <v>4</v>
      </c>
      <c r="K683" s="50">
        <v>4</v>
      </c>
      <c r="L683" s="12">
        <v>4</v>
      </c>
      <c r="M683" s="50">
        <v>5</v>
      </c>
      <c r="N683" s="12">
        <v>4</v>
      </c>
      <c r="O683" s="50">
        <v>5</v>
      </c>
      <c r="P683" s="12">
        <v>5</v>
      </c>
      <c r="Q683" s="14">
        <f t="shared" si="88"/>
        <v>18</v>
      </c>
      <c r="R683" s="12">
        <f t="shared" si="89"/>
        <v>17</v>
      </c>
      <c r="S683" s="126">
        <f t="shared" si="82"/>
        <v>17.5</v>
      </c>
      <c r="T683" s="114">
        <f t="shared" si="83"/>
        <v>1</v>
      </c>
      <c r="U683" s="15"/>
      <c r="V683" s="15" t="str">
        <f t="shared" si="84"/>
        <v/>
      </c>
      <c r="W683" s="15" t="str">
        <f t="shared" si="85"/>
        <v/>
      </c>
      <c r="X683" s="15" t="str">
        <f t="shared" si="86"/>
        <v/>
      </c>
      <c r="Y683" s="15">
        <f t="shared" si="87"/>
        <v>17.5</v>
      </c>
    </row>
    <row r="684" spans="1:25" s="134" customFormat="1" ht="60" x14ac:dyDescent="0.15">
      <c r="A684" s="92" t="s">
        <v>902</v>
      </c>
      <c r="B684" s="92" t="s">
        <v>2066</v>
      </c>
      <c r="C684" s="92" t="s">
        <v>348</v>
      </c>
      <c r="D684" s="4" t="s">
        <v>30</v>
      </c>
      <c r="E684" s="4" t="s">
        <v>64</v>
      </c>
      <c r="F684" s="4">
        <v>28911764</v>
      </c>
      <c r="G684" s="53"/>
      <c r="H684" s="53"/>
      <c r="I684" s="103">
        <v>4</v>
      </c>
      <c r="J684" s="38">
        <v>4</v>
      </c>
      <c r="K684" s="166">
        <v>4</v>
      </c>
      <c r="L684" s="38">
        <v>4</v>
      </c>
      <c r="M684" s="120">
        <v>5</v>
      </c>
      <c r="N684" s="38">
        <v>5</v>
      </c>
      <c r="O684" s="120">
        <v>5</v>
      </c>
      <c r="P684" s="38">
        <v>3</v>
      </c>
      <c r="Q684" s="14">
        <f t="shared" si="88"/>
        <v>18</v>
      </c>
      <c r="R684" s="12">
        <f t="shared" si="89"/>
        <v>16</v>
      </c>
      <c r="S684" s="126">
        <f t="shared" si="82"/>
        <v>17</v>
      </c>
      <c r="T684" s="114">
        <f t="shared" si="83"/>
        <v>2</v>
      </c>
      <c r="U684" s="15"/>
      <c r="V684" s="15" t="str">
        <f t="shared" si="84"/>
        <v/>
      </c>
      <c r="W684" s="15" t="str">
        <f t="shared" si="85"/>
        <v/>
      </c>
      <c r="X684" s="15" t="str">
        <f t="shared" si="86"/>
        <v/>
      </c>
      <c r="Y684" s="15">
        <f t="shared" si="87"/>
        <v>17</v>
      </c>
    </row>
    <row r="685" spans="1:25" s="134" customFormat="1" ht="90" x14ac:dyDescent="0.15">
      <c r="A685" s="92" t="s">
        <v>1456</v>
      </c>
      <c r="B685" s="92" t="s">
        <v>186</v>
      </c>
      <c r="C685" s="92" t="s">
        <v>445</v>
      </c>
      <c r="D685" s="4" t="s">
        <v>30</v>
      </c>
      <c r="E685" s="4" t="s">
        <v>64</v>
      </c>
      <c r="F685" s="4">
        <v>28719331</v>
      </c>
      <c r="G685" s="40"/>
      <c r="H685" s="40"/>
      <c r="I685" s="14">
        <v>4</v>
      </c>
      <c r="J685" s="12">
        <v>4</v>
      </c>
      <c r="K685" s="14">
        <v>4</v>
      </c>
      <c r="L685" s="12">
        <v>4</v>
      </c>
      <c r="M685" s="14">
        <v>5</v>
      </c>
      <c r="N685" s="12">
        <v>4</v>
      </c>
      <c r="O685" s="14">
        <v>4</v>
      </c>
      <c r="P685" s="12">
        <v>1</v>
      </c>
      <c r="Q685" s="14">
        <f t="shared" si="88"/>
        <v>17</v>
      </c>
      <c r="R685" s="12">
        <f t="shared" si="89"/>
        <v>13</v>
      </c>
      <c r="S685" s="126">
        <f t="shared" si="82"/>
        <v>15</v>
      </c>
      <c r="T685" s="114">
        <f t="shared" si="83"/>
        <v>4</v>
      </c>
      <c r="U685" s="15"/>
      <c r="V685" s="15" t="str">
        <f t="shared" si="84"/>
        <v/>
      </c>
      <c r="W685" s="15" t="str">
        <f t="shared" si="85"/>
        <v/>
      </c>
      <c r="X685" s="15" t="str">
        <f t="shared" si="86"/>
        <v/>
      </c>
      <c r="Y685" s="15">
        <f t="shared" si="87"/>
        <v>15</v>
      </c>
    </row>
    <row r="686" spans="1:25" s="134" customFormat="1" ht="60" x14ac:dyDescent="0.15">
      <c r="A686" s="99" t="s">
        <v>1195</v>
      </c>
      <c r="B686" s="99" t="s">
        <v>1196</v>
      </c>
      <c r="C686" s="99" t="s">
        <v>1197</v>
      </c>
      <c r="D686" s="4" t="s">
        <v>22</v>
      </c>
      <c r="E686" s="4" t="s">
        <v>23</v>
      </c>
      <c r="F686" s="4">
        <v>29199858</v>
      </c>
      <c r="G686" s="50">
        <v>5</v>
      </c>
      <c r="H686" s="38">
        <v>5</v>
      </c>
      <c r="I686" s="50">
        <v>2</v>
      </c>
      <c r="J686" s="38">
        <v>3</v>
      </c>
      <c r="K686" s="53"/>
      <c r="L686" s="53"/>
      <c r="M686" s="50">
        <v>4</v>
      </c>
      <c r="N686" s="38">
        <v>2</v>
      </c>
      <c r="O686" s="50">
        <v>1</v>
      </c>
      <c r="P686" s="38">
        <v>2</v>
      </c>
      <c r="Q686" s="14">
        <f t="shared" si="88"/>
        <v>12</v>
      </c>
      <c r="R686" s="12">
        <f t="shared" si="89"/>
        <v>12</v>
      </c>
      <c r="S686" s="126">
        <f t="shared" si="82"/>
        <v>12</v>
      </c>
      <c r="T686" s="114">
        <f t="shared" si="83"/>
        <v>0</v>
      </c>
      <c r="U686" s="15"/>
      <c r="V686" s="15" t="str">
        <f t="shared" si="84"/>
        <v/>
      </c>
      <c r="W686" s="15" t="str">
        <f t="shared" si="85"/>
        <v/>
      </c>
      <c r="X686" s="15" t="str">
        <f t="shared" si="86"/>
        <v/>
      </c>
      <c r="Y686" s="15">
        <f t="shared" si="87"/>
        <v>12</v>
      </c>
    </row>
    <row r="687" spans="1:25" s="134" customFormat="1" ht="75" x14ac:dyDescent="0.15">
      <c r="A687" s="92" t="s">
        <v>130</v>
      </c>
      <c r="B687" s="92" t="s">
        <v>131</v>
      </c>
      <c r="C687" s="92" t="s">
        <v>132</v>
      </c>
      <c r="D687" s="4" t="s">
        <v>30</v>
      </c>
      <c r="E687" s="4" t="s">
        <v>64</v>
      </c>
      <c r="F687" s="4">
        <v>28752102</v>
      </c>
      <c r="G687" s="40"/>
      <c r="H687" s="40"/>
      <c r="I687" s="14">
        <v>4</v>
      </c>
      <c r="J687" s="12">
        <v>4</v>
      </c>
      <c r="K687" s="14">
        <v>4</v>
      </c>
      <c r="L687" s="12">
        <v>4</v>
      </c>
      <c r="M687" s="14">
        <v>3</v>
      </c>
      <c r="N687" s="12">
        <v>3</v>
      </c>
      <c r="O687" s="14">
        <v>3</v>
      </c>
      <c r="P687" s="12">
        <v>4</v>
      </c>
      <c r="Q687" s="14">
        <f t="shared" si="88"/>
        <v>14</v>
      </c>
      <c r="R687" s="12">
        <f t="shared" si="89"/>
        <v>15</v>
      </c>
      <c r="S687" s="126">
        <f t="shared" si="82"/>
        <v>14.5</v>
      </c>
      <c r="T687" s="114">
        <f t="shared" si="83"/>
        <v>1</v>
      </c>
      <c r="U687" s="15"/>
      <c r="V687" s="15" t="str">
        <f t="shared" si="84"/>
        <v/>
      </c>
      <c r="W687" s="15" t="str">
        <f t="shared" si="85"/>
        <v/>
      </c>
      <c r="X687" s="15" t="str">
        <f t="shared" si="86"/>
        <v/>
      </c>
      <c r="Y687" s="15">
        <f t="shared" si="87"/>
        <v>14.5</v>
      </c>
    </row>
    <row r="688" spans="1:25" s="134" customFormat="1" ht="60" x14ac:dyDescent="0.15">
      <c r="A688" s="94" t="s">
        <v>1093</v>
      </c>
      <c r="B688" s="94" t="s">
        <v>2067</v>
      </c>
      <c r="C688" s="94" t="s">
        <v>1344</v>
      </c>
      <c r="D688" s="12" t="s">
        <v>32</v>
      </c>
      <c r="E688" s="12" t="s">
        <v>23</v>
      </c>
      <c r="F688" s="12">
        <v>28974233</v>
      </c>
      <c r="G688" s="76">
        <v>5</v>
      </c>
      <c r="H688" s="38">
        <v>5</v>
      </c>
      <c r="I688" s="162">
        <v>3</v>
      </c>
      <c r="J688" s="38">
        <v>3</v>
      </c>
      <c r="K688" s="53"/>
      <c r="L688" s="53"/>
      <c r="M688" s="76">
        <v>5</v>
      </c>
      <c r="N688" s="38">
        <v>2</v>
      </c>
      <c r="O688" s="76">
        <v>4</v>
      </c>
      <c r="P688" s="38">
        <v>3</v>
      </c>
      <c r="Q688" s="14">
        <f t="shared" si="88"/>
        <v>17</v>
      </c>
      <c r="R688" s="12">
        <f t="shared" si="89"/>
        <v>13</v>
      </c>
      <c r="S688" s="126">
        <f t="shared" si="82"/>
        <v>15</v>
      </c>
      <c r="T688" s="114">
        <f t="shared" si="83"/>
        <v>4</v>
      </c>
      <c r="U688" s="15"/>
      <c r="V688" s="15" t="str">
        <f t="shared" si="84"/>
        <v/>
      </c>
      <c r="W688" s="15" t="str">
        <f t="shared" si="85"/>
        <v/>
      </c>
      <c r="X688" s="15" t="str">
        <f t="shared" si="86"/>
        <v/>
      </c>
      <c r="Y688" s="15">
        <f t="shared" si="87"/>
        <v>15</v>
      </c>
    </row>
    <row r="689" spans="1:25" s="134" customFormat="1" ht="75" x14ac:dyDescent="0.15">
      <c r="A689" s="92" t="s">
        <v>600</v>
      </c>
      <c r="B689" s="92" t="s">
        <v>601</v>
      </c>
      <c r="C689" s="92" t="s">
        <v>283</v>
      </c>
      <c r="D689" s="4" t="s">
        <v>32</v>
      </c>
      <c r="E689" s="4" t="s">
        <v>64</v>
      </c>
      <c r="F689" s="4">
        <v>28420542</v>
      </c>
      <c r="G689" s="107"/>
      <c r="H689" s="53"/>
      <c r="I689" s="103">
        <v>5</v>
      </c>
      <c r="J689" s="38">
        <v>3</v>
      </c>
      <c r="K689" s="103">
        <v>3</v>
      </c>
      <c r="L689" s="38">
        <v>4</v>
      </c>
      <c r="M689" s="103">
        <v>3</v>
      </c>
      <c r="N689" s="38">
        <v>3</v>
      </c>
      <c r="O689" s="103">
        <v>5</v>
      </c>
      <c r="P689" s="38">
        <v>4</v>
      </c>
      <c r="Q689" s="14">
        <f t="shared" si="88"/>
        <v>16</v>
      </c>
      <c r="R689" s="12">
        <f t="shared" si="89"/>
        <v>14</v>
      </c>
      <c r="S689" s="126">
        <f t="shared" si="82"/>
        <v>15</v>
      </c>
      <c r="T689" s="114">
        <f t="shared" si="83"/>
        <v>2</v>
      </c>
      <c r="U689" s="15"/>
      <c r="V689" s="15" t="str">
        <f t="shared" si="84"/>
        <v/>
      </c>
      <c r="W689" s="15" t="str">
        <f t="shared" si="85"/>
        <v/>
      </c>
      <c r="X689" s="15" t="str">
        <f t="shared" si="86"/>
        <v/>
      </c>
      <c r="Y689" s="15">
        <f t="shared" si="87"/>
        <v>15</v>
      </c>
    </row>
    <row r="690" spans="1:25" s="134" customFormat="1" ht="45" x14ac:dyDescent="0.15">
      <c r="A690" s="92" t="s">
        <v>1642</v>
      </c>
      <c r="B690" s="92" t="s">
        <v>1386</v>
      </c>
      <c r="C690" s="92" t="s">
        <v>1387</v>
      </c>
      <c r="D690" s="4" t="s">
        <v>32</v>
      </c>
      <c r="E690" s="4" t="s">
        <v>64</v>
      </c>
      <c r="F690" s="114">
        <v>28623059</v>
      </c>
      <c r="G690" s="53"/>
      <c r="H690" s="53"/>
      <c r="I690" s="50">
        <v>1</v>
      </c>
      <c r="J690" s="38">
        <v>1</v>
      </c>
      <c r="K690" s="50">
        <v>2</v>
      </c>
      <c r="L690" s="38">
        <v>3</v>
      </c>
      <c r="M690" s="50">
        <v>3</v>
      </c>
      <c r="N690" s="38">
        <v>1</v>
      </c>
      <c r="O690" s="50">
        <v>3</v>
      </c>
      <c r="P690" s="38">
        <v>1</v>
      </c>
      <c r="Q690" s="14">
        <f t="shared" si="88"/>
        <v>9</v>
      </c>
      <c r="R690" s="12">
        <f t="shared" si="89"/>
        <v>6</v>
      </c>
      <c r="S690" s="126">
        <f t="shared" si="82"/>
        <v>7.5</v>
      </c>
      <c r="T690" s="114">
        <f t="shared" si="83"/>
        <v>3</v>
      </c>
      <c r="U690" s="15"/>
      <c r="V690" s="15" t="str">
        <f t="shared" si="84"/>
        <v/>
      </c>
      <c r="W690" s="15" t="str">
        <f t="shared" si="85"/>
        <v/>
      </c>
      <c r="X690" s="15" t="str">
        <f t="shared" si="86"/>
        <v/>
      </c>
      <c r="Y690" s="15">
        <f t="shared" si="87"/>
        <v>7.5</v>
      </c>
    </row>
    <row r="691" spans="1:25" s="134" customFormat="1" ht="90" x14ac:dyDescent="0.15">
      <c r="A691" s="92" t="s">
        <v>633</v>
      </c>
      <c r="B691" s="92" t="s">
        <v>634</v>
      </c>
      <c r="C691" s="92" t="s">
        <v>74</v>
      </c>
      <c r="D691" s="4" t="s">
        <v>22</v>
      </c>
      <c r="E691" s="4" t="s">
        <v>64</v>
      </c>
      <c r="F691" s="4">
        <v>28318462</v>
      </c>
      <c r="G691" s="53"/>
      <c r="H691" s="53"/>
      <c r="I691" s="50">
        <v>4</v>
      </c>
      <c r="J691" s="38">
        <v>3</v>
      </c>
      <c r="K691" s="50">
        <v>2</v>
      </c>
      <c r="L691" s="38">
        <v>3</v>
      </c>
      <c r="M691" s="50">
        <v>1</v>
      </c>
      <c r="N691" s="38">
        <v>1</v>
      </c>
      <c r="O691" s="50">
        <v>3</v>
      </c>
      <c r="P691" s="38">
        <v>3</v>
      </c>
      <c r="Q691" s="14">
        <f t="shared" si="88"/>
        <v>10</v>
      </c>
      <c r="R691" s="12">
        <f t="shared" si="89"/>
        <v>10</v>
      </c>
      <c r="S691" s="126">
        <f t="shared" si="82"/>
        <v>10</v>
      </c>
      <c r="T691" s="114">
        <f t="shared" si="83"/>
        <v>0</v>
      </c>
      <c r="U691" s="15"/>
      <c r="V691" s="15" t="str">
        <f t="shared" si="84"/>
        <v/>
      </c>
      <c r="W691" s="15" t="str">
        <f t="shared" si="85"/>
        <v/>
      </c>
      <c r="X691" s="15" t="str">
        <f t="shared" si="86"/>
        <v/>
      </c>
      <c r="Y691" s="15">
        <f t="shared" si="87"/>
        <v>10</v>
      </c>
    </row>
    <row r="692" spans="1:25" s="134" customFormat="1" ht="75" x14ac:dyDescent="0.15">
      <c r="A692" s="92" t="s">
        <v>1486</v>
      </c>
      <c r="B692" s="92" t="s">
        <v>2068</v>
      </c>
      <c r="C692" s="92" t="s">
        <v>446</v>
      </c>
      <c r="D692" s="4" t="s">
        <v>30</v>
      </c>
      <c r="E692" s="4" t="s">
        <v>64</v>
      </c>
      <c r="F692" s="20">
        <v>28122489</v>
      </c>
      <c r="G692" s="40"/>
      <c r="H692" s="40"/>
      <c r="I692" s="14">
        <v>4</v>
      </c>
      <c r="J692" s="12">
        <v>4</v>
      </c>
      <c r="K692" s="14">
        <v>4</v>
      </c>
      <c r="L692" s="12">
        <v>3</v>
      </c>
      <c r="M692" s="14">
        <v>2</v>
      </c>
      <c r="N692" s="12">
        <v>5</v>
      </c>
      <c r="O692" s="14">
        <v>4</v>
      </c>
      <c r="P692" s="12">
        <v>5</v>
      </c>
      <c r="Q692" s="14">
        <f t="shared" si="88"/>
        <v>14</v>
      </c>
      <c r="R692" s="12">
        <f t="shared" si="89"/>
        <v>17</v>
      </c>
      <c r="S692" s="126">
        <f t="shared" si="82"/>
        <v>15.5</v>
      </c>
      <c r="T692" s="114">
        <f t="shared" si="83"/>
        <v>3</v>
      </c>
      <c r="U692" s="15"/>
      <c r="V692" s="15" t="str">
        <f t="shared" si="84"/>
        <v/>
      </c>
      <c r="W692" s="15" t="str">
        <f t="shared" si="85"/>
        <v/>
      </c>
      <c r="X692" s="15" t="str">
        <f t="shared" si="86"/>
        <v/>
      </c>
      <c r="Y692" s="15">
        <f t="shared" si="87"/>
        <v>15.5</v>
      </c>
    </row>
    <row r="693" spans="1:25" s="134" customFormat="1" ht="60" x14ac:dyDescent="0.15">
      <c r="A693" s="92" t="s">
        <v>1490</v>
      </c>
      <c r="B693" s="92" t="s">
        <v>1641</v>
      </c>
      <c r="C693" s="92" t="s">
        <v>2121</v>
      </c>
      <c r="D693" s="4" t="s">
        <v>30</v>
      </c>
      <c r="E693" s="4" t="s">
        <v>64</v>
      </c>
      <c r="F693" s="4">
        <v>28620811</v>
      </c>
      <c r="G693" s="40"/>
      <c r="H693" s="40"/>
      <c r="I693" s="106">
        <v>3</v>
      </c>
      <c r="J693" s="12">
        <v>4</v>
      </c>
      <c r="K693" s="14">
        <v>4</v>
      </c>
      <c r="L693" s="12">
        <v>4</v>
      </c>
      <c r="M693" s="14">
        <v>5</v>
      </c>
      <c r="N693" s="12">
        <v>3</v>
      </c>
      <c r="O693" s="14">
        <v>1</v>
      </c>
      <c r="P693" s="12">
        <v>1</v>
      </c>
      <c r="Q693" s="14">
        <f t="shared" si="88"/>
        <v>13</v>
      </c>
      <c r="R693" s="12">
        <f t="shared" si="89"/>
        <v>12</v>
      </c>
      <c r="S693" s="126">
        <f t="shared" si="82"/>
        <v>12.5</v>
      </c>
      <c r="T693" s="114">
        <f t="shared" si="83"/>
        <v>1</v>
      </c>
      <c r="U693" s="15"/>
      <c r="V693" s="15" t="str">
        <f t="shared" si="84"/>
        <v/>
      </c>
      <c r="W693" s="15" t="str">
        <f t="shared" si="85"/>
        <v/>
      </c>
      <c r="X693" s="15" t="str">
        <f t="shared" si="86"/>
        <v/>
      </c>
      <c r="Y693" s="15">
        <f t="shared" si="87"/>
        <v>12.5</v>
      </c>
    </row>
    <row r="694" spans="1:25" s="134" customFormat="1" ht="45" x14ac:dyDescent="0.15">
      <c r="A694" s="97" t="s">
        <v>1094</v>
      </c>
      <c r="B694" s="97" t="s">
        <v>1095</v>
      </c>
      <c r="C694" s="97" t="s">
        <v>1096</v>
      </c>
      <c r="D694" s="68" t="s">
        <v>30</v>
      </c>
      <c r="E694" s="68" t="s">
        <v>23</v>
      </c>
      <c r="F694" s="68">
        <v>29226027</v>
      </c>
      <c r="G694" s="160">
        <v>5</v>
      </c>
      <c r="H694" s="70">
        <v>3</v>
      </c>
      <c r="I694" s="160">
        <v>1</v>
      </c>
      <c r="J694" s="70">
        <v>1</v>
      </c>
      <c r="K694" s="119"/>
      <c r="L694" s="119"/>
      <c r="M694" s="160">
        <v>4</v>
      </c>
      <c r="N694" s="70">
        <v>4</v>
      </c>
      <c r="O694" s="160">
        <v>3</v>
      </c>
      <c r="P694" s="70">
        <v>3</v>
      </c>
      <c r="Q694" s="14">
        <f t="shared" si="88"/>
        <v>13</v>
      </c>
      <c r="R694" s="12">
        <f t="shared" si="89"/>
        <v>11</v>
      </c>
      <c r="S694" s="126">
        <f t="shared" si="82"/>
        <v>12</v>
      </c>
      <c r="T694" s="114">
        <f t="shared" si="83"/>
        <v>2</v>
      </c>
      <c r="U694" s="15"/>
      <c r="V694" s="15" t="str">
        <f t="shared" si="84"/>
        <v/>
      </c>
      <c r="W694" s="15" t="str">
        <f t="shared" si="85"/>
        <v/>
      </c>
      <c r="X694" s="15" t="str">
        <f t="shared" si="86"/>
        <v/>
      </c>
      <c r="Y694" s="15">
        <f t="shared" si="87"/>
        <v>12</v>
      </c>
    </row>
    <row r="695" spans="1:25" s="134" customFormat="1" ht="60" x14ac:dyDescent="0.15">
      <c r="A695" s="92" t="s">
        <v>561</v>
      </c>
      <c r="B695" s="92" t="s">
        <v>2069</v>
      </c>
      <c r="C695" s="92" t="s">
        <v>562</v>
      </c>
      <c r="D695" s="4" t="s">
        <v>22</v>
      </c>
      <c r="E695" s="4" t="s">
        <v>64</v>
      </c>
      <c r="F695" s="4">
        <v>28151803</v>
      </c>
      <c r="G695" s="53"/>
      <c r="H695" s="53"/>
      <c r="I695" s="50">
        <v>2</v>
      </c>
      <c r="J695" s="38">
        <v>3</v>
      </c>
      <c r="K695" s="50">
        <v>2</v>
      </c>
      <c r="L695" s="38">
        <v>3</v>
      </c>
      <c r="M695" s="50">
        <v>2</v>
      </c>
      <c r="N695" s="38">
        <v>3</v>
      </c>
      <c r="O695" s="50">
        <v>0</v>
      </c>
      <c r="P695" s="38">
        <v>3</v>
      </c>
      <c r="Q695" s="14">
        <f t="shared" si="88"/>
        <v>6</v>
      </c>
      <c r="R695" s="12">
        <f t="shared" si="89"/>
        <v>12</v>
      </c>
      <c r="S695" s="126">
        <f t="shared" si="82"/>
        <v>9</v>
      </c>
      <c r="T695" s="114">
        <f t="shared" si="83"/>
        <v>6</v>
      </c>
      <c r="U695" s="15"/>
      <c r="V695" s="15" t="str">
        <f t="shared" si="84"/>
        <v/>
      </c>
      <c r="W695" s="15" t="str">
        <f t="shared" si="85"/>
        <v/>
      </c>
      <c r="X695" s="15" t="str">
        <f t="shared" si="86"/>
        <v/>
      </c>
      <c r="Y695" s="15">
        <f t="shared" si="87"/>
        <v>9</v>
      </c>
    </row>
    <row r="696" spans="1:25" s="134" customFormat="1" ht="75" x14ac:dyDescent="0.15">
      <c r="A696" s="92" t="s">
        <v>576</v>
      </c>
      <c r="B696" s="92" t="s">
        <v>577</v>
      </c>
      <c r="C696" s="92" t="s">
        <v>578</v>
      </c>
      <c r="D696" s="4" t="s">
        <v>30</v>
      </c>
      <c r="E696" s="4" t="s">
        <v>64</v>
      </c>
      <c r="F696" s="4">
        <v>28453871</v>
      </c>
      <c r="G696" s="53"/>
      <c r="H696" s="53"/>
      <c r="I696" s="50">
        <v>4</v>
      </c>
      <c r="J696" s="38">
        <v>4</v>
      </c>
      <c r="K696" s="50">
        <v>4</v>
      </c>
      <c r="L696" s="38">
        <v>4</v>
      </c>
      <c r="M696" s="50">
        <v>4</v>
      </c>
      <c r="N696" s="38">
        <v>4</v>
      </c>
      <c r="O696" s="50">
        <v>1</v>
      </c>
      <c r="P696" s="38">
        <v>3</v>
      </c>
      <c r="Q696" s="14">
        <f t="shared" si="88"/>
        <v>13</v>
      </c>
      <c r="R696" s="12">
        <f t="shared" si="89"/>
        <v>15</v>
      </c>
      <c r="S696" s="126">
        <f t="shared" si="82"/>
        <v>14</v>
      </c>
      <c r="T696" s="114">
        <f t="shared" si="83"/>
        <v>2</v>
      </c>
      <c r="U696" s="15"/>
      <c r="V696" s="15" t="str">
        <f t="shared" si="84"/>
        <v/>
      </c>
      <c r="W696" s="15" t="str">
        <f t="shared" si="85"/>
        <v/>
      </c>
      <c r="X696" s="15" t="str">
        <f t="shared" si="86"/>
        <v/>
      </c>
      <c r="Y696" s="15">
        <f t="shared" si="87"/>
        <v>14</v>
      </c>
    </row>
    <row r="697" spans="1:25" s="134" customFormat="1" ht="90" x14ac:dyDescent="0.15">
      <c r="A697" s="94" t="s">
        <v>42</v>
      </c>
      <c r="B697" s="94" t="s">
        <v>1678</v>
      </c>
      <c r="C697" s="92" t="s">
        <v>59</v>
      </c>
      <c r="D697" s="4" t="s">
        <v>30</v>
      </c>
      <c r="E697" s="4" t="s">
        <v>23</v>
      </c>
      <c r="F697" s="4">
        <v>28749392</v>
      </c>
      <c r="G697" s="14">
        <v>5</v>
      </c>
      <c r="H697" s="12">
        <v>5</v>
      </c>
      <c r="I697" s="14">
        <v>4</v>
      </c>
      <c r="J697" s="12">
        <v>2</v>
      </c>
      <c r="K697" s="40"/>
      <c r="L697" s="40"/>
      <c r="M697" s="14">
        <v>4</v>
      </c>
      <c r="N697" s="12">
        <v>5</v>
      </c>
      <c r="O697" s="14">
        <v>3</v>
      </c>
      <c r="P697" s="12">
        <v>5</v>
      </c>
      <c r="Q697" s="14">
        <f t="shared" si="88"/>
        <v>16</v>
      </c>
      <c r="R697" s="12">
        <f t="shared" si="89"/>
        <v>17</v>
      </c>
      <c r="S697" s="126">
        <f t="shared" si="82"/>
        <v>16.5</v>
      </c>
      <c r="T697" s="114">
        <f t="shared" si="83"/>
        <v>1</v>
      </c>
      <c r="U697" s="15"/>
      <c r="V697" s="15" t="str">
        <f t="shared" si="84"/>
        <v/>
      </c>
      <c r="W697" s="15" t="str">
        <f t="shared" si="85"/>
        <v/>
      </c>
      <c r="X697" s="15" t="str">
        <f t="shared" si="86"/>
        <v/>
      </c>
      <c r="Y697" s="15">
        <f t="shared" si="87"/>
        <v>16.5</v>
      </c>
    </row>
    <row r="698" spans="1:25" s="134" customFormat="1" ht="60" x14ac:dyDescent="0.15">
      <c r="A698" s="97" t="s">
        <v>1048</v>
      </c>
      <c r="B698" s="97" t="s">
        <v>1049</v>
      </c>
      <c r="C698" s="97" t="s">
        <v>1050</v>
      </c>
      <c r="D698" s="68" t="s">
        <v>30</v>
      </c>
      <c r="E698" s="68" t="s">
        <v>64</v>
      </c>
      <c r="F698" s="68">
        <v>29163915</v>
      </c>
      <c r="G698" s="53"/>
      <c r="H698" s="53"/>
      <c r="I698" s="160">
        <v>5</v>
      </c>
      <c r="J698" s="73">
        <v>3</v>
      </c>
      <c r="K698" s="160">
        <v>4</v>
      </c>
      <c r="L698" s="70">
        <v>3</v>
      </c>
      <c r="M698" s="160">
        <v>3</v>
      </c>
      <c r="N698" s="70">
        <v>3</v>
      </c>
      <c r="O698" s="160">
        <v>1</v>
      </c>
      <c r="P698" s="70">
        <v>1</v>
      </c>
      <c r="Q698" s="14">
        <f t="shared" si="88"/>
        <v>13</v>
      </c>
      <c r="R698" s="12">
        <f t="shared" si="89"/>
        <v>10</v>
      </c>
      <c r="S698" s="126">
        <f t="shared" si="82"/>
        <v>11.5</v>
      </c>
      <c r="T698" s="114">
        <f t="shared" si="83"/>
        <v>3</v>
      </c>
      <c r="U698" s="15"/>
      <c r="V698" s="15" t="str">
        <f t="shared" si="84"/>
        <v/>
      </c>
      <c r="W698" s="15" t="str">
        <f t="shared" si="85"/>
        <v/>
      </c>
      <c r="X698" s="15" t="str">
        <f t="shared" si="86"/>
        <v/>
      </c>
      <c r="Y698" s="15">
        <f t="shared" si="87"/>
        <v>11.5</v>
      </c>
    </row>
    <row r="699" spans="1:25" s="134" customFormat="1" ht="60" x14ac:dyDescent="0.15">
      <c r="A699" s="92" t="s">
        <v>1466</v>
      </c>
      <c r="B699" s="92" t="s">
        <v>187</v>
      </c>
      <c r="C699" s="92" t="s">
        <v>445</v>
      </c>
      <c r="D699" s="4" t="s">
        <v>30</v>
      </c>
      <c r="E699" s="4" t="s">
        <v>64</v>
      </c>
      <c r="F699" s="4">
        <v>28719323</v>
      </c>
      <c r="G699" s="40"/>
      <c r="H699" s="40"/>
      <c r="I699" s="14">
        <v>3</v>
      </c>
      <c r="J699" s="12">
        <v>4</v>
      </c>
      <c r="K699" s="14">
        <v>4</v>
      </c>
      <c r="L699" s="12">
        <v>3</v>
      </c>
      <c r="M699" s="14">
        <v>3</v>
      </c>
      <c r="N699" s="12">
        <v>5</v>
      </c>
      <c r="O699" s="14">
        <v>4</v>
      </c>
      <c r="P699" s="12">
        <v>4</v>
      </c>
      <c r="Q699" s="14">
        <f t="shared" si="88"/>
        <v>14</v>
      </c>
      <c r="R699" s="12">
        <f t="shared" si="89"/>
        <v>16</v>
      </c>
      <c r="S699" s="126">
        <f t="shared" si="82"/>
        <v>15</v>
      </c>
      <c r="T699" s="114">
        <f t="shared" si="83"/>
        <v>2</v>
      </c>
      <c r="U699" s="15"/>
      <c r="V699" s="15" t="str">
        <f t="shared" si="84"/>
        <v/>
      </c>
      <c r="W699" s="15" t="str">
        <f t="shared" si="85"/>
        <v/>
      </c>
      <c r="X699" s="15" t="str">
        <f t="shared" si="86"/>
        <v/>
      </c>
      <c r="Y699" s="15">
        <f t="shared" si="87"/>
        <v>15</v>
      </c>
    </row>
    <row r="700" spans="1:25" s="134" customFormat="1" ht="75" x14ac:dyDescent="0.15">
      <c r="A700" s="92" t="s">
        <v>968</v>
      </c>
      <c r="B700" s="92" t="s">
        <v>2070</v>
      </c>
      <c r="C700" s="92" t="s">
        <v>219</v>
      </c>
      <c r="D700" s="4" t="s">
        <v>30</v>
      </c>
      <c r="E700" s="4" t="s">
        <v>64</v>
      </c>
      <c r="F700" s="41">
        <v>29152544</v>
      </c>
      <c r="G700" s="53"/>
      <c r="H700" s="53"/>
      <c r="I700" s="50">
        <v>4</v>
      </c>
      <c r="J700" s="38">
        <v>4</v>
      </c>
      <c r="K700" s="50">
        <v>4</v>
      </c>
      <c r="L700" s="38">
        <v>4</v>
      </c>
      <c r="M700" s="50">
        <v>5</v>
      </c>
      <c r="N700" s="38">
        <v>4</v>
      </c>
      <c r="O700" s="50">
        <v>3</v>
      </c>
      <c r="P700" s="38">
        <v>4</v>
      </c>
      <c r="Q700" s="14">
        <f t="shared" si="88"/>
        <v>16</v>
      </c>
      <c r="R700" s="12">
        <f t="shared" si="89"/>
        <v>16</v>
      </c>
      <c r="S700" s="126">
        <f t="shared" si="82"/>
        <v>16</v>
      </c>
      <c r="T700" s="114">
        <f t="shared" si="83"/>
        <v>0</v>
      </c>
      <c r="U700" s="15"/>
      <c r="V700" s="15" t="str">
        <f t="shared" si="84"/>
        <v/>
      </c>
      <c r="W700" s="15" t="str">
        <f t="shared" si="85"/>
        <v/>
      </c>
      <c r="X700" s="15" t="str">
        <f t="shared" si="86"/>
        <v/>
      </c>
      <c r="Y700" s="15">
        <f t="shared" si="87"/>
        <v>16</v>
      </c>
    </row>
    <row r="701" spans="1:25" s="134" customFormat="1" ht="60" x14ac:dyDescent="0.15">
      <c r="A701" s="92" t="s">
        <v>437</v>
      </c>
      <c r="B701" s="92" t="s">
        <v>2071</v>
      </c>
      <c r="C701" s="92" t="s">
        <v>1503</v>
      </c>
      <c r="D701" s="4" t="s">
        <v>22</v>
      </c>
      <c r="E701" s="4" t="s">
        <v>64</v>
      </c>
      <c r="F701" s="4">
        <v>27866500</v>
      </c>
      <c r="G701" s="40"/>
      <c r="H701" s="40"/>
      <c r="I701" s="14">
        <v>4</v>
      </c>
      <c r="J701" s="12">
        <v>3</v>
      </c>
      <c r="K701" s="14">
        <v>1</v>
      </c>
      <c r="L701" s="12">
        <v>4</v>
      </c>
      <c r="M701" s="14">
        <v>4</v>
      </c>
      <c r="N701" s="12">
        <v>4</v>
      </c>
      <c r="O701" s="14">
        <v>4</v>
      </c>
      <c r="P701" s="12">
        <v>1</v>
      </c>
      <c r="Q701" s="14">
        <f t="shared" si="88"/>
        <v>13</v>
      </c>
      <c r="R701" s="12">
        <f t="shared" si="89"/>
        <v>12</v>
      </c>
      <c r="S701" s="126">
        <f t="shared" si="82"/>
        <v>12.5</v>
      </c>
      <c r="T701" s="114">
        <f t="shared" si="83"/>
        <v>1</v>
      </c>
      <c r="U701" s="15"/>
      <c r="V701" s="15" t="str">
        <f t="shared" si="84"/>
        <v/>
      </c>
      <c r="W701" s="15" t="str">
        <f t="shared" si="85"/>
        <v/>
      </c>
      <c r="X701" s="15" t="str">
        <f t="shared" si="86"/>
        <v/>
      </c>
      <c r="Y701" s="15">
        <f t="shared" si="87"/>
        <v>12.5</v>
      </c>
    </row>
    <row r="702" spans="1:25" s="134" customFormat="1" ht="60" x14ac:dyDescent="0.15">
      <c r="A702" s="92" t="s">
        <v>331</v>
      </c>
      <c r="B702" s="92" t="s">
        <v>1623</v>
      </c>
      <c r="C702" s="94" t="s">
        <v>332</v>
      </c>
      <c r="D702" s="12" t="s">
        <v>22</v>
      </c>
      <c r="E702" s="4" t="s">
        <v>64</v>
      </c>
      <c r="F702" s="4">
        <v>28597855</v>
      </c>
      <c r="G702" s="40"/>
      <c r="H702" s="40"/>
      <c r="I702" s="14">
        <v>1</v>
      </c>
      <c r="J702" s="12">
        <v>2</v>
      </c>
      <c r="K702" s="14">
        <v>3</v>
      </c>
      <c r="L702" s="12">
        <v>1</v>
      </c>
      <c r="M702" s="14">
        <v>3</v>
      </c>
      <c r="N702" s="12">
        <v>5</v>
      </c>
      <c r="O702" s="14">
        <v>1</v>
      </c>
      <c r="P702" s="12">
        <v>3</v>
      </c>
      <c r="Q702" s="14">
        <f t="shared" si="88"/>
        <v>8</v>
      </c>
      <c r="R702" s="12">
        <f t="shared" si="89"/>
        <v>11</v>
      </c>
      <c r="S702" s="126">
        <f t="shared" si="82"/>
        <v>9.5</v>
      </c>
      <c r="T702" s="114">
        <f t="shared" si="83"/>
        <v>3</v>
      </c>
      <c r="U702" s="15"/>
      <c r="V702" s="15" t="str">
        <f t="shared" si="84"/>
        <v/>
      </c>
      <c r="W702" s="15" t="str">
        <f t="shared" si="85"/>
        <v/>
      </c>
      <c r="X702" s="15" t="str">
        <f t="shared" si="86"/>
        <v/>
      </c>
      <c r="Y702" s="15">
        <f t="shared" si="87"/>
        <v>9.5</v>
      </c>
    </row>
    <row r="703" spans="1:25" s="134" customFormat="1" ht="45" x14ac:dyDescent="0.15">
      <c r="A703" s="92" t="s">
        <v>94</v>
      </c>
      <c r="B703" s="92" t="s">
        <v>333</v>
      </c>
      <c r="C703" s="92" t="s">
        <v>334</v>
      </c>
      <c r="D703" s="4" t="s">
        <v>30</v>
      </c>
      <c r="E703" s="4" t="s">
        <v>64</v>
      </c>
      <c r="F703" s="4">
        <v>28633698</v>
      </c>
      <c r="G703" s="40"/>
      <c r="H703" s="40"/>
      <c r="I703" s="14">
        <v>5</v>
      </c>
      <c r="J703" s="12">
        <v>4</v>
      </c>
      <c r="K703" s="14">
        <v>3</v>
      </c>
      <c r="L703" s="12">
        <v>4</v>
      </c>
      <c r="M703" s="14">
        <v>5</v>
      </c>
      <c r="N703" s="12">
        <v>5</v>
      </c>
      <c r="O703" s="14">
        <v>4</v>
      </c>
      <c r="P703" s="12">
        <v>4</v>
      </c>
      <c r="Q703" s="14">
        <f t="shared" si="88"/>
        <v>17</v>
      </c>
      <c r="R703" s="12">
        <f t="shared" si="89"/>
        <v>17</v>
      </c>
      <c r="S703" s="126">
        <f t="shared" si="82"/>
        <v>17</v>
      </c>
      <c r="T703" s="114">
        <f t="shared" si="83"/>
        <v>0</v>
      </c>
      <c r="U703" s="15"/>
      <c r="V703" s="15" t="str">
        <f t="shared" si="84"/>
        <v/>
      </c>
      <c r="W703" s="15" t="str">
        <f t="shared" si="85"/>
        <v/>
      </c>
      <c r="X703" s="15" t="str">
        <f t="shared" si="86"/>
        <v/>
      </c>
      <c r="Y703" s="15">
        <f t="shared" si="87"/>
        <v>17</v>
      </c>
    </row>
    <row r="704" spans="1:25" s="134" customFormat="1" ht="75" x14ac:dyDescent="0.15">
      <c r="A704" s="92" t="s">
        <v>94</v>
      </c>
      <c r="B704" s="92" t="s">
        <v>1693</v>
      </c>
      <c r="C704" s="92" t="s">
        <v>95</v>
      </c>
      <c r="D704" s="4" t="s">
        <v>30</v>
      </c>
      <c r="E704" s="4" t="s">
        <v>64</v>
      </c>
      <c r="F704" s="4">
        <v>28767658</v>
      </c>
      <c r="G704" s="40"/>
      <c r="H704" s="40"/>
      <c r="I704" s="14">
        <v>6</v>
      </c>
      <c r="J704" s="12">
        <v>5</v>
      </c>
      <c r="K704" s="14">
        <v>4</v>
      </c>
      <c r="L704" s="12">
        <v>3</v>
      </c>
      <c r="M704" s="14">
        <v>2</v>
      </c>
      <c r="N704" s="12">
        <v>5</v>
      </c>
      <c r="O704" s="14">
        <v>1</v>
      </c>
      <c r="P704" s="12">
        <v>4</v>
      </c>
      <c r="Q704" s="14">
        <f t="shared" si="88"/>
        <v>13</v>
      </c>
      <c r="R704" s="12">
        <f t="shared" si="89"/>
        <v>17</v>
      </c>
      <c r="S704" s="126">
        <f t="shared" si="82"/>
        <v>15</v>
      </c>
      <c r="T704" s="114">
        <f t="shared" si="83"/>
        <v>4</v>
      </c>
      <c r="U704" s="15"/>
      <c r="V704" s="15" t="str">
        <f t="shared" si="84"/>
        <v/>
      </c>
      <c r="W704" s="15" t="str">
        <f t="shared" si="85"/>
        <v/>
      </c>
      <c r="X704" s="15" t="str">
        <f t="shared" si="86"/>
        <v/>
      </c>
      <c r="Y704" s="15">
        <f t="shared" si="87"/>
        <v>15</v>
      </c>
    </row>
    <row r="705" spans="1:25" s="134" customFormat="1" ht="105" x14ac:dyDescent="0.15">
      <c r="A705" s="92" t="s">
        <v>141</v>
      </c>
      <c r="B705" s="92" t="s">
        <v>142</v>
      </c>
      <c r="C705" s="92" t="s">
        <v>143</v>
      </c>
      <c r="D705" s="12" t="s">
        <v>30</v>
      </c>
      <c r="E705" s="4" t="s">
        <v>23</v>
      </c>
      <c r="F705" s="4">
        <v>28689664</v>
      </c>
      <c r="G705" s="50">
        <v>5</v>
      </c>
      <c r="H705" s="38">
        <v>5</v>
      </c>
      <c r="I705" s="50">
        <v>3</v>
      </c>
      <c r="J705" s="38">
        <v>5</v>
      </c>
      <c r="K705" s="53"/>
      <c r="L705" s="53"/>
      <c r="M705" s="50">
        <v>5</v>
      </c>
      <c r="N705" s="38">
        <v>5</v>
      </c>
      <c r="O705" s="50">
        <v>5</v>
      </c>
      <c r="P705" s="38">
        <v>3</v>
      </c>
      <c r="Q705" s="14">
        <f t="shared" si="88"/>
        <v>18</v>
      </c>
      <c r="R705" s="12">
        <f t="shared" si="89"/>
        <v>18</v>
      </c>
      <c r="S705" s="126">
        <f t="shared" si="82"/>
        <v>18</v>
      </c>
      <c r="T705" s="114">
        <f t="shared" si="83"/>
        <v>0</v>
      </c>
      <c r="U705" s="15"/>
      <c r="V705" s="15" t="str">
        <f t="shared" si="84"/>
        <v/>
      </c>
      <c r="W705" s="15" t="str">
        <f t="shared" si="85"/>
        <v/>
      </c>
      <c r="X705" s="15" t="str">
        <f t="shared" si="86"/>
        <v/>
      </c>
      <c r="Y705" s="15">
        <f t="shared" si="87"/>
        <v>18</v>
      </c>
    </row>
    <row r="706" spans="1:25" s="134" customFormat="1" ht="45" x14ac:dyDescent="0.15">
      <c r="A706" s="92" t="s">
        <v>763</v>
      </c>
      <c r="B706" s="92" t="s">
        <v>764</v>
      </c>
      <c r="C706" s="92" t="s">
        <v>1712</v>
      </c>
      <c r="D706" s="4" t="s">
        <v>22</v>
      </c>
      <c r="E706" s="4" t="s">
        <v>64</v>
      </c>
      <c r="F706" s="142">
        <v>28820226</v>
      </c>
      <c r="G706" s="53"/>
      <c r="H706" s="53"/>
      <c r="I706" s="50">
        <v>1</v>
      </c>
      <c r="J706" s="38">
        <v>1</v>
      </c>
      <c r="K706" s="50">
        <v>3</v>
      </c>
      <c r="L706" s="38">
        <v>3</v>
      </c>
      <c r="M706" s="50">
        <v>3</v>
      </c>
      <c r="N706" s="38">
        <v>4</v>
      </c>
      <c r="O706" s="50">
        <v>2</v>
      </c>
      <c r="P706" s="38">
        <v>3</v>
      </c>
      <c r="Q706" s="14">
        <f t="shared" si="88"/>
        <v>9</v>
      </c>
      <c r="R706" s="12">
        <f t="shared" si="89"/>
        <v>11</v>
      </c>
      <c r="S706" s="126">
        <f t="shared" si="82"/>
        <v>10</v>
      </c>
      <c r="T706" s="114">
        <f t="shared" si="83"/>
        <v>2</v>
      </c>
      <c r="U706" s="15"/>
      <c r="V706" s="15" t="str">
        <f t="shared" si="84"/>
        <v/>
      </c>
      <c r="W706" s="15" t="str">
        <f t="shared" si="85"/>
        <v/>
      </c>
      <c r="X706" s="15" t="str">
        <f t="shared" si="86"/>
        <v/>
      </c>
      <c r="Y706" s="15">
        <f t="shared" si="87"/>
        <v>10</v>
      </c>
    </row>
    <row r="707" spans="1:25" s="134" customFormat="1" ht="45" x14ac:dyDescent="0.15">
      <c r="A707" s="92" t="s">
        <v>2072</v>
      </c>
      <c r="B707" s="92" t="s">
        <v>2073</v>
      </c>
      <c r="C707" s="92" t="s">
        <v>382</v>
      </c>
      <c r="D707" s="4" t="s">
        <v>22</v>
      </c>
      <c r="E707" s="4" t="s">
        <v>1171</v>
      </c>
      <c r="F707" s="4">
        <v>28911130</v>
      </c>
      <c r="G707" s="53"/>
      <c r="H707" s="53"/>
      <c r="I707" s="50">
        <v>3</v>
      </c>
      <c r="J707" s="38">
        <v>1</v>
      </c>
      <c r="K707" s="50">
        <v>4</v>
      </c>
      <c r="L707" s="38">
        <v>1</v>
      </c>
      <c r="M707" s="50">
        <v>3</v>
      </c>
      <c r="N707" s="38">
        <v>5</v>
      </c>
      <c r="O707" s="50">
        <v>3</v>
      </c>
      <c r="P707" s="38">
        <v>1</v>
      </c>
      <c r="Q707" s="14">
        <f t="shared" si="88"/>
        <v>13</v>
      </c>
      <c r="R707" s="12">
        <f t="shared" si="89"/>
        <v>8</v>
      </c>
      <c r="S707" s="126">
        <f t="shared" ref="S707:S770" si="90">AVERAGE(Q707,R707)</f>
        <v>10.5</v>
      </c>
      <c r="T707" s="114">
        <f t="shared" ref="T707:T770" si="91">ABS(Q707-R707)</f>
        <v>5</v>
      </c>
      <c r="U707" s="15"/>
      <c r="V707" s="15" t="str">
        <f t="shared" ref="V707:V770" si="92">IF(U707="","",ABS(U707-Q707))</f>
        <v/>
      </c>
      <c r="W707" s="15" t="str">
        <f t="shared" ref="W707:W770" si="93">IF(U707="","",ABS(U707-R707))</f>
        <v/>
      </c>
      <c r="X707" s="15" t="str">
        <f t="shared" ref="X707:X770" si="94">IF(AND(ISNUMBER(V707),ISNUMBER(W707)),IF(V707&lt;=W707,Q707,R707),"")</f>
        <v/>
      </c>
      <c r="Y707" s="15">
        <f t="shared" ref="Y707:Y770" si="95">IF(U707="",S707,AVERAGE(X707,U707))</f>
        <v>10.5</v>
      </c>
    </row>
    <row r="708" spans="1:25" s="134" customFormat="1" ht="45" x14ac:dyDescent="0.15">
      <c r="A708" s="92" t="s">
        <v>1247</v>
      </c>
      <c r="B708" s="92" t="s">
        <v>1248</v>
      </c>
      <c r="C708" s="92" t="s">
        <v>1249</v>
      </c>
      <c r="D708" s="4" t="s">
        <v>30</v>
      </c>
      <c r="E708" s="4" t="s">
        <v>64</v>
      </c>
      <c r="F708" s="4">
        <v>29029328</v>
      </c>
      <c r="G708" s="53"/>
      <c r="H708" s="53"/>
      <c r="I708" s="50">
        <v>5</v>
      </c>
      <c r="J708" s="38">
        <v>4</v>
      </c>
      <c r="K708" s="50">
        <v>4</v>
      </c>
      <c r="L708" s="38">
        <v>4</v>
      </c>
      <c r="M708" s="50">
        <v>3</v>
      </c>
      <c r="N708" s="38">
        <v>2</v>
      </c>
      <c r="O708" s="50">
        <v>4</v>
      </c>
      <c r="P708" s="38">
        <v>3</v>
      </c>
      <c r="Q708" s="14">
        <f t="shared" si="88"/>
        <v>16</v>
      </c>
      <c r="R708" s="12">
        <f t="shared" si="89"/>
        <v>13</v>
      </c>
      <c r="S708" s="126">
        <f t="shared" si="90"/>
        <v>14.5</v>
      </c>
      <c r="T708" s="114">
        <f t="shared" si="91"/>
        <v>3</v>
      </c>
      <c r="U708" s="15"/>
      <c r="V708" s="15" t="str">
        <f t="shared" si="92"/>
        <v/>
      </c>
      <c r="W708" s="15" t="str">
        <f t="shared" si="93"/>
        <v/>
      </c>
      <c r="X708" s="15" t="str">
        <f t="shared" si="94"/>
        <v/>
      </c>
      <c r="Y708" s="15">
        <f t="shared" si="95"/>
        <v>14.5</v>
      </c>
    </row>
    <row r="709" spans="1:25" s="134" customFormat="1" ht="60" x14ac:dyDescent="0.15">
      <c r="A709" s="92" t="s">
        <v>1281</v>
      </c>
      <c r="B709" s="92" t="s">
        <v>1282</v>
      </c>
      <c r="C709" s="92" t="s">
        <v>692</v>
      </c>
      <c r="D709" s="4" t="s">
        <v>30</v>
      </c>
      <c r="E709" s="4" t="s">
        <v>23</v>
      </c>
      <c r="F709" s="4">
        <v>28845789</v>
      </c>
      <c r="G709" s="50">
        <v>4</v>
      </c>
      <c r="H709" s="38">
        <v>5</v>
      </c>
      <c r="I709" s="50">
        <v>1</v>
      </c>
      <c r="J709" s="38">
        <v>0</v>
      </c>
      <c r="K709" s="53"/>
      <c r="L709" s="53"/>
      <c r="M709" s="50">
        <v>5</v>
      </c>
      <c r="N709" s="38">
        <v>5</v>
      </c>
      <c r="O709" s="50">
        <v>4</v>
      </c>
      <c r="P709" s="38">
        <v>2</v>
      </c>
      <c r="Q709" s="14">
        <f t="shared" si="88"/>
        <v>14</v>
      </c>
      <c r="R709" s="12">
        <f t="shared" si="89"/>
        <v>12</v>
      </c>
      <c r="S709" s="126">
        <f t="shared" si="90"/>
        <v>13</v>
      </c>
      <c r="T709" s="114">
        <f t="shared" si="91"/>
        <v>2</v>
      </c>
      <c r="U709" s="15"/>
      <c r="V709" s="15" t="str">
        <f t="shared" si="92"/>
        <v/>
      </c>
      <c r="W709" s="15" t="str">
        <f t="shared" si="93"/>
        <v/>
      </c>
      <c r="X709" s="15" t="str">
        <f t="shared" si="94"/>
        <v/>
      </c>
      <c r="Y709" s="15">
        <f t="shared" si="95"/>
        <v>13</v>
      </c>
    </row>
    <row r="710" spans="1:25" s="134" customFormat="1" ht="75" x14ac:dyDescent="0.15">
      <c r="A710" s="92" t="s">
        <v>392</v>
      </c>
      <c r="B710" s="92" t="s">
        <v>1517</v>
      </c>
      <c r="C710" s="92" t="s">
        <v>393</v>
      </c>
      <c r="D710" s="4" t="s">
        <v>22</v>
      </c>
      <c r="E710" s="4" t="s">
        <v>23</v>
      </c>
      <c r="F710" s="4">
        <v>27488940</v>
      </c>
      <c r="G710" s="14">
        <v>3</v>
      </c>
      <c r="H710" s="12">
        <v>2</v>
      </c>
      <c r="I710" s="106">
        <v>1</v>
      </c>
      <c r="J710" s="12">
        <v>0</v>
      </c>
      <c r="K710" s="40"/>
      <c r="L710" s="40"/>
      <c r="M710" s="14">
        <v>4</v>
      </c>
      <c r="N710" s="12">
        <v>3</v>
      </c>
      <c r="O710" s="14">
        <v>2</v>
      </c>
      <c r="P710" s="12">
        <v>3</v>
      </c>
      <c r="Q710" s="14">
        <f t="shared" si="88"/>
        <v>10</v>
      </c>
      <c r="R710" s="12">
        <f t="shared" si="89"/>
        <v>8</v>
      </c>
      <c r="S710" s="126">
        <f t="shared" si="90"/>
        <v>9</v>
      </c>
      <c r="T710" s="114">
        <f t="shared" si="91"/>
        <v>2</v>
      </c>
      <c r="U710" s="15"/>
      <c r="V710" s="15" t="str">
        <f t="shared" si="92"/>
        <v/>
      </c>
      <c r="W710" s="15" t="str">
        <f t="shared" si="93"/>
        <v/>
      </c>
      <c r="X710" s="15" t="str">
        <f t="shared" si="94"/>
        <v/>
      </c>
      <c r="Y710" s="15">
        <f t="shared" si="95"/>
        <v>9</v>
      </c>
    </row>
    <row r="711" spans="1:25" s="134" customFormat="1" ht="45" x14ac:dyDescent="0.15">
      <c r="A711" s="94" t="s">
        <v>1051</v>
      </c>
      <c r="B711" s="94" t="s">
        <v>1753</v>
      </c>
      <c r="C711" s="94" t="s">
        <v>157</v>
      </c>
      <c r="D711" s="12" t="s">
        <v>30</v>
      </c>
      <c r="E711" s="12" t="s">
        <v>64</v>
      </c>
      <c r="F711" s="12">
        <v>28903084</v>
      </c>
      <c r="G711" s="53"/>
      <c r="H711" s="53"/>
      <c r="I711" s="159">
        <v>3</v>
      </c>
      <c r="J711" s="12">
        <v>4</v>
      </c>
      <c r="K711" s="159">
        <v>4</v>
      </c>
      <c r="L711" s="12">
        <v>4</v>
      </c>
      <c r="M711" s="159">
        <v>5</v>
      </c>
      <c r="N711" s="12">
        <v>3</v>
      </c>
      <c r="O711" s="159">
        <v>3</v>
      </c>
      <c r="P711" s="12">
        <v>1</v>
      </c>
      <c r="Q711" s="14">
        <f t="shared" si="88"/>
        <v>15</v>
      </c>
      <c r="R711" s="12">
        <f t="shared" si="89"/>
        <v>12</v>
      </c>
      <c r="S711" s="126">
        <f t="shared" si="90"/>
        <v>13.5</v>
      </c>
      <c r="T711" s="114">
        <f t="shared" si="91"/>
        <v>3</v>
      </c>
      <c r="U711" s="15"/>
      <c r="V711" s="15" t="str">
        <f t="shared" si="92"/>
        <v/>
      </c>
      <c r="W711" s="15" t="str">
        <f t="shared" si="93"/>
        <v/>
      </c>
      <c r="X711" s="15" t="str">
        <f t="shared" si="94"/>
        <v/>
      </c>
      <c r="Y711" s="15">
        <f t="shared" si="95"/>
        <v>13.5</v>
      </c>
    </row>
    <row r="712" spans="1:25" s="134" customFormat="1" ht="105" x14ac:dyDescent="0.15">
      <c r="A712" s="92" t="s">
        <v>459</v>
      </c>
      <c r="B712" s="92" t="s">
        <v>460</v>
      </c>
      <c r="C712" s="92" t="s">
        <v>1501</v>
      </c>
      <c r="D712" s="4" t="s">
        <v>22</v>
      </c>
      <c r="E712" s="4" t="s">
        <v>64</v>
      </c>
      <c r="F712" s="4">
        <v>27785533</v>
      </c>
      <c r="G712" s="40"/>
      <c r="H712" s="40"/>
      <c r="I712" s="14">
        <v>3</v>
      </c>
      <c r="J712" s="4">
        <v>3</v>
      </c>
      <c r="K712" s="14">
        <v>4</v>
      </c>
      <c r="L712" s="4">
        <v>4</v>
      </c>
      <c r="M712" s="14">
        <v>3</v>
      </c>
      <c r="N712" s="4">
        <v>4</v>
      </c>
      <c r="O712" s="14">
        <v>4</v>
      </c>
      <c r="P712" s="4">
        <v>3</v>
      </c>
      <c r="Q712" s="14">
        <f t="shared" si="88"/>
        <v>14</v>
      </c>
      <c r="R712" s="12">
        <f t="shared" si="89"/>
        <v>14</v>
      </c>
      <c r="S712" s="126">
        <f t="shared" si="90"/>
        <v>14</v>
      </c>
      <c r="T712" s="114">
        <f t="shared" si="91"/>
        <v>0</v>
      </c>
      <c r="U712" s="15"/>
      <c r="V712" s="15" t="str">
        <f t="shared" si="92"/>
        <v/>
      </c>
      <c r="W712" s="15" t="str">
        <f t="shared" si="93"/>
        <v/>
      </c>
      <c r="X712" s="15" t="str">
        <f t="shared" si="94"/>
        <v/>
      </c>
      <c r="Y712" s="15">
        <f t="shared" si="95"/>
        <v>14</v>
      </c>
    </row>
    <row r="713" spans="1:25" s="134" customFormat="1" ht="90" x14ac:dyDescent="0.15">
      <c r="A713" s="92" t="s">
        <v>1198</v>
      </c>
      <c r="B713" s="92" t="s">
        <v>1199</v>
      </c>
      <c r="C713" s="92" t="s">
        <v>1200</v>
      </c>
      <c r="D713" s="4" t="s">
        <v>22</v>
      </c>
      <c r="E713" s="4" t="s">
        <v>23</v>
      </c>
      <c r="F713" s="4">
        <v>29163867</v>
      </c>
      <c r="G713" s="50">
        <v>3</v>
      </c>
      <c r="H713" s="38">
        <v>3</v>
      </c>
      <c r="I713" s="162">
        <v>3</v>
      </c>
      <c r="J713" s="38">
        <v>0</v>
      </c>
      <c r="K713" s="138"/>
      <c r="L713" s="138"/>
      <c r="M713" s="50">
        <v>4</v>
      </c>
      <c r="N713" s="38">
        <v>2</v>
      </c>
      <c r="O713" s="50">
        <v>3</v>
      </c>
      <c r="P713" s="38">
        <v>4</v>
      </c>
      <c r="Q713" s="14">
        <f t="shared" si="88"/>
        <v>13</v>
      </c>
      <c r="R713" s="12">
        <f t="shared" si="89"/>
        <v>9</v>
      </c>
      <c r="S713" s="126">
        <f t="shared" si="90"/>
        <v>11</v>
      </c>
      <c r="T713" s="114">
        <f t="shared" si="91"/>
        <v>4</v>
      </c>
      <c r="U713" s="15"/>
      <c r="V713" s="15" t="str">
        <f t="shared" si="92"/>
        <v/>
      </c>
      <c r="W713" s="15" t="str">
        <f t="shared" si="93"/>
        <v/>
      </c>
      <c r="X713" s="15" t="str">
        <f t="shared" si="94"/>
        <v/>
      </c>
      <c r="Y713" s="15">
        <f t="shared" si="95"/>
        <v>11</v>
      </c>
    </row>
    <row r="714" spans="1:25" s="134" customFormat="1" ht="60" x14ac:dyDescent="0.15">
      <c r="A714" s="92" t="s">
        <v>1766</v>
      </c>
      <c r="B714" s="92" t="s">
        <v>1765</v>
      </c>
      <c r="C714" s="92" t="s">
        <v>418</v>
      </c>
      <c r="D714" s="4" t="s">
        <v>32</v>
      </c>
      <c r="E714" s="4" t="s">
        <v>1171</v>
      </c>
      <c r="F714" s="4">
        <v>28960666</v>
      </c>
      <c r="G714" s="107"/>
      <c r="H714" s="53"/>
      <c r="I714" s="103">
        <v>4</v>
      </c>
      <c r="J714" s="38">
        <v>4</v>
      </c>
      <c r="K714" s="103">
        <v>4</v>
      </c>
      <c r="L714" s="38">
        <v>4</v>
      </c>
      <c r="M714" s="103">
        <v>4</v>
      </c>
      <c r="N714" s="38">
        <v>2</v>
      </c>
      <c r="O714" s="103">
        <v>4</v>
      </c>
      <c r="P714" s="38">
        <v>1</v>
      </c>
      <c r="Q714" s="14">
        <f t="shared" si="88"/>
        <v>16</v>
      </c>
      <c r="R714" s="12">
        <f t="shared" si="89"/>
        <v>11</v>
      </c>
      <c r="S714" s="126">
        <f t="shared" si="90"/>
        <v>13.5</v>
      </c>
      <c r="T714" s="114">
        <f t="shared" si="91"/>
        <v>5</v>
      </c>
      <c r="U714" s="15"/>
      <c r="V714" s="15" t="str">
        <f t="shared" si="92"/>
        <v/>
      </c>
      <c r="W714" s="15" t="str">
        <f t="shared" si="93"/>
        <v/>
      </c>
      <c r="X714" s="15" t="str">
        <f t="shared" si="94"/>
        <v/>
      </c>
      <c r="Y714" s="15">
        <f t="shared" si="95"/>
        <v>13.5</v>
      </c>
    </row>
    <row r="715" spans="1:25" s="134" customFormat="1" ht="60" x14ac:dyDescent="0.15">
      <c r="A715" s="97" t="s">
        <v>1052</v>
      </c>
      <c r="B715" s="97" t="s">
        <v>2074</v>
      </c>
      <c r="C715" s="97" t="s">
        <v>1053</v>
      </c>
      <c r="D715" s="68" t="s">
        <v>30</v>
      </c>
      <c r="E715" s="68" t="s">
        <v>64</v>
      </c>
      <c r="F715" s="68">
        <v>28855396</v>
      </c>
      <c r="G715" s="53"/>
      <c r="H715" s="53"/>
      <c r="I715" s="160">
        <v>4</v>
      </c>
      <c r="J715" s="70">
        <v>4</v>
      </c>
      <c r="K715" s="160">
        <v>3</v>
      </c>
      <c r="L715" s="70">
        <v>3</v>
      </c>
      <c r="M715" s="160">
        <v>2</v>
      </c>
      <c r="N715" s="70">
        <v>4</v>
      </c>
      <c r="O715" s="160">
        <v>1</v>
      </c>
      <c r="P715" s="70">
        <v>1</v>
      </c>
      <c r="Q715" s="14">
        <f t="shared" si="88"/>
        <v>10</v>
      </c>
      <c r="R715" s="12">
        <f t="shared" si="89"/>
        <v>12</v>
      </c>
      <c r="S715" s="126">
        <f t="shared" si="90"/>
        <v>11</v>
      </c>
      <c r="T715" s="114">
        <f t="shared" si="91"/>
        <v>2</v>
      </c>
      <c r="U715" s="15"/>
      <c r="V715" s="15" t="str">
        <f t="shared" si="92"/>
        <v/>
      </c>
      <c r="W715" s="15" t="str">
        <f t="shared" si="93"/>
        <v/>
      </c>
      <c r="X715" s="15" t="str">
        <f t="shared" si="94"/>
        <v/>
      </c>
      <c r="Y715" s="15">
        <f t="shared" si="95"/>
        <v>11</v>
      </c>
    </row>
    <row r="716" spans="1:25" s="134" customFormat="1" ht="75" x14ac:dyDescent="0.15">
      <c r="A716" s="92" t="s">
        <v>335</v>
      </c>
      <c r="B716" s="92" t="s">
        <v>336</v>
      </c>
      <c r="C716" s="92" t="s">
        <v>337</v>
      </c>
      <c r="D716" s="4" t="s">
        <v>30</v>
      </c>
      <c r="E716" s="4" t="s">
        <v>64</v>
      </c>
      <c r="F716" s="4">
        <v>28492128</v>
      </c>
      <c r="G716" s="40"/>
      <c r="H716" s="40"/>
      <c r="I716" s="14">
        <v>4</v>
      </c>
      <c r="J716" s="12">
        <v>4</v>
      </c>
      <c r="K716" s="14">
        <v>4</v>
      </c>
      <c r="L716" s="12">
        <v>4</v>
      </c>
      <c r="M716" s="14">
        <v>5</v>
      </c>
      <c r="N716" s="12">
        <v>3</v>
      </c>
      <c r="O716" s="14">
        <v>2</v>
      </c>
      <c r="P716" s="12">
        <v>3</v>
      </c>
      <c r="Q716" s="14">
        <f t="shared" si="88"/>
        <v>15</v>
      </c>
      <c r="R716" s="12">
        <f t="shared" si="89"/>
        <v>14</v>
      </c>
      <c r="S716" s="126">
        <f t="shared" si="90"/>
        <v>14.5</v>
      </c>
      <c r="T716" s="114">
        <f t="shared" si="91"/>
        <v>1</v>
      </c>
      <c r="U716" s="15"/>
      <c r="V716" s="15" t="str">
        <f t="shared" si="92"/>
        <v/>
      </c>
      <c r="W716" s="15" t="str">
        <f t="shared" si="93"/>
        <v/>
      </c>
      <c r="X716" s="15" t="str">
        <f t="shared" si="94"/>
        <v/>
      </c>
      <c r="Y716" s="15">
        <f t="shared" si="95"/>
        <v>14.5</v>
      </c>
    </row>
    <row r="717" spans="1:25" s="134" customFormat="1" ht="75" x14ac:dyDescent="0.15">
      <c r="A717" s="92" t="s">
        <v>188</v>
      </c>
      <c r="B717" s="92" t="s">
        <v>189</v>
      </c>
      <c r="C717" s="92" t="s">
        <v>1155</v>
      </c>
      <c r="D717" s="4" t="s">
        <v>30</v>
      </c>
      <c r="E717" s="4" t="s">
        <v>64</v>
      </c>
      <c r="F717" s="4">
        <v>28723900</v>
      </c>
      <c r="G717" s="40"/>
      <c r="H717" s="40"/>
      <c r="I717" s="14">
        <v>4</v>
      </c>
      <c r="J717" s="12">
        <v>4</v>
      </c>
      <c r="K717" s="14">
        <v>4</v>
      </c>
      <c r="L717" s="12">
        <v>4</v>
      </c>
      <c r="M717" s="14">
        <v>4</v>
      </c>
      <c r="N717" s="12">
        <v>3</v>
      </c>
      <c r="O717" s="14">
        <v>4</v>
      </c>
      <c r="P717" s="12">
        <v>4</v>
      </c>
      <c r="Q717" s="14">
        <f t="shared" ref="Q717:Q780" si="96">G717+I717+K717+M717+O717</f>
        <v>16</v>
      </c>
      <c r="R717" s="12">
        <f t="shared" ref="R717:R780" si="97">H717+J717+L717+N717+P717</f>
        <v>15</v>
      </c>
      <c r="S717" s="126">
        <f t="shared" si="90"/>
        <v>15.5</v>
      </c>
      <c r="T717" s="114">
        <f t="shared" si="91"/>
        <v>1</v>
      </c>
      <c r="U717" s="15"/>
      <c r="V717" s="15" t="str">
        <f t="shared" si="92"/>
        <v/>
      </c>
      <c r="W717" s="15" t="str">
        <f t="shared" si="93"/>
        <v/>
      </c>
      <c r="X717" s="15" t="str">
        <f t="shared" si="94"/>
        <v/>
      </c>
      <c r="Y717" s="15">
        <f t="shared" si="95"/>
        <v>15.5</v>
      </c>
    </row>
    <row r="718" spans="1:25" s="134" customFormat="1" ht="75" x14ac:dyDescent="0.15">
      <c r="A718" s="94" t="s">
        <v>1054</v>
      </c>
      <c r="B718" s="94" t="s">
        <v>1578</v>
      </c>
      <c r="C718" s="94" t="s">
        <v>338</v>
      </c>
      <c r="D718" s="12" t="s">
        <v>30</v>
      </c>
      <c r="E718" s="12" t="s">
        <v>64</v>
      </c>
      <c r="F718" s="12">
        <v>28559070</v>
      </c>
      <c r="G718" s="53"/>
      <c r="H718" s="53"/>
      <c r="I718" s="156">
        <v>4</v>
      </c>
      <c r="J718" s="12">
        <v>4</v>
      </c>
      <c r="K718" s="156">
        <v>4</v>
      </c>
      <c r="L718" s="12">
        <v>3</v>
      </c>
      <c r="M718" s="156">
        <v>3</v>
      </c>
      <c r="N718" s="12">
        <v>5</v>
      </c>
      <c r="O718" s="156">
        <v>1</v>
      </c>
      <c r="P718" s="12">
        <v>3</v>
      </c>
      <c r="Q718" s="14">
        <f t="shared" si="96"/>
        <v>12</v>
      </c>
      <c r="R718" s="12">
        <f t="shared" si="97"/>
        <v>15</v>
      </c>
      <c r="S718" s="126">
        <f t="shared" si="90"/>
        <v>13.5</v>
      </c>
      <c r="T718" s="114">
        <f t="shared" si="91"/>
        <v>3</v>
      </c>
      <c r="U718" s="15"/>
      <c r="V718" s="15" t="str">
        <f t="shared" si="92"/>
        <v/>
      </c>
      <c r="W718" s="15" t="str">
        <f t="shared" si="93"/>
        <v/>
      </c>
      <c r="X718" s="15" t="str">
        <f t="shared" si="94"/>
        <v/>
      </c>
      <c r="Y718" s="15">
        <f t="shared" si="95"/>
        <v>13.5</v>
      </c>
    </row>
    <row r="719" spans="1:25" s="134" customFormat="1" ht="90" x14ac:dyDescent="0.15">
      <c r="A719" s="92" t="s">
        <v>1472</v>
      </c>
      <c r="B719" s="92" t="s">
        <v>1528</v>
      </c>
      <c r="C719" s="92" t="s">
        <v>257</v>
      </c>
      <c r="D719" s="4" t="s">
        <v>30</v>
      </c>
      <c r="E719" s="4" t="s">
        <v>64</v>
      </c>
      <c r="F719" s="4">
        <v>28011610</v>
      </c>
      <c r="G719" s="40"/>
      <c r="H719" s="40"/>
      <c r="I719" s="14">
        <v>4</v>
      </c>
      <c r="J719" s="12">
        <v>4</v>
      </c>
      <c r="K719" s="14">
        <v>4</v>
      </c>
      <c r="L719" s="12">
        <v>4</v>
      </c>
      <c r="M719" s="14">
        <v>3</v>
      </c>
      <c r="N719" s="12">
        <v>5</v>
      </c>
      <c r="O719" s="14">
        <v>4</v>
      </c>
      <c r="P719" s="12">
        <v>4</v>
      </c>
      <c r="Q719" s="14">
        <f t="shared" si="96"/>
        <v>15</v>
      </c>
      <c r="R719" s="12">
        <f t="shared" si="97"/>
        <v>17</v>
      </c>
      <c r="S719" s="126">
        <f t="shared" si="90"/>
        <v>16</v>
      </c>
      <c r="T719" s="114">
        <f t="shared" si="91"/>
        <v>2</v>
      </c>
      <c r="U719" s="15"/>
      <c r="V719" s="15" t="str">
        <f t="shared" si="92"/>
        <v/>
      </c>
      <c r="W719" s="15" t="str">
        <f t="shared" si="93"/>
        <v/>
      </c>
      <c r="X719" s="15" t="str">
        <f t="shared" si="94"/>
        <v/>
      </c>
      <c r="Y719" s="15">
        <f t="shared" si="95"/>
        <v>16</v>
      </c>
    </row>
    <row r="720" spans="1:25" s="134" customFormat="1" ht="75" x14ac:dyDescent="0.15">
      <c r="A720" s="95" t="s">
        <v>1097</v>
      </c>
      <c r="B720" s="95" t="s">
        <v>2075</v>
      </c>
      <c r="C720" s="95" t="s">
        <v>78</v>
      </c>
      <c r="D720" s="57" t="s">
        <v>22</v>
      </c>
      <c r="E720" s="57" t="s">
        <v>64</v>
      </c>
      <c r="F720" s="58">
        <v>29151398</v>
      </c>
      <c r="G720" s="157">
        <v>5</v>
      </c>
      <c r="H720" s="61">
        <v>5</v>
      </c>
      <c r="I720" s="157">
        <v>0</v>
      </c>
      <c r="J720" s="61">
        <v>0</v>
      </c>
      <c r="K720" s="53"/>
      <c r="L720" s="53"/>
      <c r="M720" s="157">
        <v>3</v>
      </c>
      <c r="N720" s="61">
        <v>3</v>
      </c>
      <c r="O720" s="157">
        <v>1</v>
      </c>
      <c r="P720" s="61">
        <v>2</v>
      </c>
      <c r="Q720" s="14">
        <f t="shared" si="96"/>
        <v>9</v>
      </c>
      <c r="R720" s="12">
        <f t="shared" si="97"/>
        <v>10</v>
      </c>
      <c r="S720" s="126">
        <f t="shared" si="90"/>
        <v>9.5</v>
      </c>
      <c r="T720" s="114">
        <f t="shared" si="91"/>
        <v>1</v>
      </c>
      <c r="U720" s="38"/>
      <c r="V720" s="15" t="str">
        <f t="shared" si="92"/>
        <v/>
      </c>
      <c r="W720" s="15" t="str">
        <f t="shared" si="93"/>
        <v/>
      </c>
      <c r="X720" s="15" t="str">
        <f t="shared" si="94"/>
        <v/>
      </c>
      <c r="Y720" s="15">
        <f t="shared" si="95"/>
        <v>9.5</v>
      </c>
    </row>
    <row r="721" spans="1:25" s="134" customFormat="1" ht="45" x14ac:dyDescent="0.15">
      <c r="A721" s="92" t="s">
        <v>409</v>
      </c>
      <c r="B721" s="92" t="s">
        <v>410</v>
      </c>
      <c r="C721" s="92" t="s">
        <v>35</v>
      </c>
      <c r="D721" s="4" t="s">
        <v>30</v>
      </c>
      <c r="E721" s="4" t="s">
        <v>23</v>
      </c>
      <c r="F721" s="4">
        <v>27600982</v>
      </c>
      <c r="G721" s="14">
        <v>5</v>
      </c>
      <c r="H721" s="12">
        <v>5</v>
      </c>
      <c r="I721" s="14">
        <v>2</v>
      </c>
      <c r="J721" s="12">
        <v>5</v>
      </c>
      <c r="K721" s="40"/>
      <c r="L721" s="40"/>
      <c r="M721" s="14">
        <v>5</v>
      </c>
      <c r="N721" s="12">
        <v>3</v>
      </c>
      <c r="O721" s="14">
        <v>4</v>
      </c>
      <c r="P721" s="12">
        <v>5</v>
      </c>
      <c r="Q721" s="14">
        <f t="shared" si="96"/>
        <v>16</v>
      </c>
      <c r="R721" s="12">
        <f t="shared" si="97"/>
        <v>18</v>
      </c>
      <c r="S721" s="126">
        <f t="shared" si="90"/>
        <v>17</v>
      </c>
      <c r="T721" s="114">
        <f t="shared" si="91"/>
        <v>2</v>
      </c>
      <c r="U721" s="15"/>
      <c r="V721" s="15" t="str">
        <f t="shared" si="92"/>
        <v/>
      </c>
      <c r="W721" s="15" t="str">
        <f t="shared" si="93"/>
        <v/>
      </c>
      <c r="X721" s="15" t="str">
        <f t="shared" si="94"/>
        <v/>
      </c>
      <c r="Y721" s="15">
        <f t="shared" si="95"/>
        <v>17</v>
      </c>
    </row>
    <row r="722" spans="1:25" s="134" customFormat="1" ht="45" x14ac:dyDescent="0.15">
      <c r="A722" s="92" t="s">
        <v>461</v>
      </c>
      <c r="B722" s="92" t="s">
        <v>2076</v>
      </c>
      <c r="C722" s="92" t="s">
        <v>35</v>
      </c>
      <c r="D722" s="4" t="s">
        <v>30</v>
      </c>
      <c r="E722" s="4" t="s">
        <v>64</v>
      </c>
      <c r="F722" s="4">
        <v>27567159</v>
      </c>
      <c r="G722" s="109"/>
      <c r="H722" s="40"/>
      <c r="I722" s="110">
        <v>3</v>
      </c>
      <c r="J722" s="4">
        <v>4</v>
      </c>
      <c r="K722" s="110">
        <v>4</v>
      </c>
      <c r="L722" s="4">
        <v>4</v>
      </c>
      <c r="M722" s="110">
        <v>3</v>
      </c>
      <c r="N722" s="4">
        <v>3</v>
      </c>
      <c r="O722" s="110">
        <v>2</v>
      </c>
      <c r="P722" s="4">
        <v>3</v>
      </c>
      <c r="Q722" s="14">
        <f t="shared" si="96"/>
        <v>12</v>
      </c>
      <c r="R722" s="12">
        <f t="shared" si="97"/>
        <v>14</v>
      </c>
      <c r="S722" s="126">
        <f t="shared" si="90"/>
        <v>13</v>
      </c>
      <c r="T722" s="114">
        <f t="shared" si="91"/>
        <v>2</v>
      </c>
      <c r="U722" s="15"/>
      <c r="V722" s="15" t="str">
        <f t="shared" si="92"/>
        <v/>
      </c>
      <c r="W722" s="15" t="str">
        <f t="shared" si="93"/>
        <v/>
      </c>
      <c r="X722" s="15" t="str">
        <f t="shared" si="94"/>
        <v/>
      </c>
      <c r="Y722" s="15">
        <f t="shared" si="95"/>
        <v>13</v>
      </c>
    </row>
    <row r="723" spans="1:25" s="134" customFormat="1" ht="60" x14ac:dyDescent="0.15">
      <c r="A723" s="92" t="s">
        <v>813</v>
      </c>
      <c r="B723" s="92" t="s">
        <v>2077</v>
      </c>
      <c r="C723" s="92" t="s">
        <v>257</v>
      </c>
      <c r="D723" s="4" t="s">
        <v>30</v>
      </c>
      <c r="E723" s="4" t="s">
        <v>23</v>
      </c>
      <c r="F723" s="4">
        <v>28859342</v>
      </c>
      <c r="G723" s="50">
        <v>1</v>
      </c>
      <c r="H723" s="38">
        <v>4</v>
      </c>
      <c r="I723" s="50">
        <v>0</v>
      </c>
      <c r="J723" s="38">
        <v>0</v>
      </c>
      <c r="K723" s="53"/>
      <c r="L723" s="53"/>
      <c r="M723" s="50">
        <v>5</v>
      </c>
      <c r="N723" s="38">
        <v>3</v>
      </c>
      <c r="O723" s="50">
        <v>4</v>
      </c>
      <c r="P723" s="38">
        <v>3</v>
      </c>
      <c r="Q723" s="14">
        <f t="shared" si="96"/>
        <v>10</v>
      </c>
      <c r="R723" s="12">
        <f t="shared" si="97"/>
        <v>10</v>
      </c>
      <c r="S723" s="126">
        <f t="shared" si="90"/>
        <v>10</v>
      </c>
      <c r="T723" s="114">
        <f t="shared" si="91"/>
        <v>0</v>
      </c>
      <c r="U723" s="15"/>
      <c r="V723" s="15" t="str">
        <f t="shared" si="92"/>
        <v/>
      </c>
      <c r="W723" s="15" t="str">
        <f t="shared" si="93"/>
        <v/>
      </c>
      <c r="X723" s="15" t="str">
        <f t="shared" si="94"/>
        <v/>
      </c>
      <c r="Y723" s="15">
        <f t="shared" si="95"/>
        <v>10</v>
      </c>
    </row>
    <row r="724" spans="1:25" s="134" customFormat="1" ht="90" x14ac:dyDescent="0.15">
      <c r="A724" s="92" t="s">
        <v>190</v>
      </c>
      <c r="B724" s="92" t="s">
        <v>191</v>
      </c>
      <c r="C724" s="92" t="s">
        <v>348</v>
      </c>
      <c r="D724" s="4" t="s">
        <v>30</v>
      </c>
      <c r="E724" s="4" t="s">
        <v>64</v>
      </c>
      <c r="F724" s="4">
        <v>28716351</v>
      </c>
      <c r="G724" s="40"/>
      <c r="H724" s="40"/>
      <c r="I724" s="14">
        <v>6</v>
      </c>
      <c r="J724" s="12">
        <v>6</v>
      </c>
      <c r="K724" s="14">
        <v>4</v>
      </c>
      <c r="L724" s="12">
        <v>4</v>
      </c>
      <c r="M724" s="14">
        <v>3</v>
      </c>
      <c r="N724" s="12">
        <v>4</v>
      </c>
      <c r="O724" s="14">
        <v>3</v>
      </c>
      <c r="P724" s="12">
        <v>3</v>
      </c>
      <c r="Q724" s="14">
        <f t="shared" si="96"/>
        <v>16</v>
      </c>
      <c r="R724" s="12">
        <f t="shared" si="97"/>
        <v>17</v>
      </c>
      <c r="S724" s="126">
        <f t="shared" si="90"/>
        <v>16.5</v>
      </c>
      <c r="T724" s="114">
        <f t="shared" si="91"/>
        <v>1</v>
      </c>
      <c r="U724" s="15"/>
      <c r="V724" s="15" t="str">
        <f t="shared" si="92"/>
        <v/>
      </c>
      <c r="W724" s="15" t="str">
        <f t="shared" si="93"/>
        <v/>
      </c>
      <c r="X724" s="15" t="str">
        <f t="shared" si="94"/>
        <v/>
      </c>
      <c r="Y724" s="15">
        <f t="shared" si="95"/>
        <v>16.5</v>
      </c>
    </row>
    <row r="725" spans="1:25" s="134" customFormat="1" ht="75" x14ac:dyDescent="0.15">
      <c r="A725" s="99" t="s">
        <v>1652</v>
      </c>
      <c r="B725" s="99" t="s">
        <v>1432</v>
      </c>
      <c r="C725" s="99" t="s">
        <v>193</v>
      </c>
      <c r="D725" s="74" t="s">
        <v>30</v>
      </c>
      <c r="E725" s="4" t="s">
        <v>64</v>
      </c>
      <c r="F725" s="74">
        <v>28688519</v>
      </c>
      <c r="G725" s="43"/>
      <c r="H725" s="43"/>
      <c r="I725" s="42">
        <v>4</v>
      </c>
      <c r="J725" s="15">
        <v>4</v>
      </c>
      <c r="K725" s="42">
        <v>3</v>
      </c>
      <c r="L725" s="15">
        <v>3</v>
      </c>
      <c r="M725" s="42">
        <v>5</v>
      </c>
      <c r="N725" s="15">
        <v>2</v>
      </c>
      <c r="O725" s="42">
        <v>4</v>
      </c>
      <c r="P725" s="15">
        <v>2</v>
      </c>
      <c r="Q725" s="14">
        <f t="shared" si="96"/>
        <v>16</v>
      </c>
      <c r="R725" s="12">
        <f t="shared" si="97"/>
        <v>11</v>
      </c>
      <c r="S725" s="126">
        <f t="shared" si="90"/>
        <v>13.5</v>
      </c>
      <c r="T725" s="114">
        <f t="shared" si="91"/>
        <v>5</v>
      </c>
      <c r="U725" s="15"/>
      <c r="V725" s="15" t="str">
        <f t="shared" si="92"/>
        <v/>
      </c>
      <c r="W725" s="15" t="str">
        <f t="shared" si="93"/>
        <v/>
      </c>
      <c r="X725" s="15" t="str">
        <f t="shared" si="94"/>
        <v/>
      </c>
      <c r="Y725" s="15">
        <f t="shared" si="95"/>
        <v>13.5</v>
      </c>
    </row>
    <row r="726" spans="1:25" s="134" customFormat="1" ht="60" x14ac:dyDescent="0.15">
      <c r="A726" s="94" t="s">
        <v>1489</v>
      </c>
      <c r="B726" s="94" t="s">
        <v>1627</v>
      </c>
      <c r="C726" s="92" t="s">
        <v>143</v>
      </c>
      <c r="D726" s="4" t="s">
        <v>22</v>
      </c>
      <c r="E726" s="4" t="s">
        <v>23</v>
      </c>
      <c r="F726" s="4">
        <v>28602562</v>
      </c>
      <c r="G726" s="14">
        <v>2</v>
      </c>
      <c r="H726" s="12">
        <v>5</v>
      </c>
      <c r="I726" s="14">
        <v>0</v>
      </c>
      <c r="J726" s="12">
        <v>0</v>
      </c>
      <c r="K726" s="40"/>
      <c r="L726" s="40"/>
      <c r="M726" s="14">
        <v>4</v>
      </c>
      <c r="N726" s="12">
        <v>4</v>
      </c>
      <c r="O726" s="14">
        <v>4</v>
      </c>
      <c r="P726" s="12">
        <v>2</v>
      </c>
      <c r="Q726" s="14">
        <f t="shared" si="96"/>
        <v>10</v>
      </c>
      <c r="R726" s="12">
        <f t="shared" si="97"/>
        <v>11</v>
      </c>
      <c r="S726" s="126">
        <f t="shared" si="90"/>
        <v>10.5</v>
      </c>
      <c r="T726" s="114">
        <f t="shared" si="91"/>
        <v>1</v>
      </c>
      <c r="U726" s="4"/>
      <c r="V726" s="15" t="str">
        <f t="shared" si="92"/>
        <v/>
      </c>
      <c r="W726" s="15" t="str">
        <f t="shared" si="93"/>
        <v/>
      </c>
      <c r="X726" s="15" t="str">
        <f t="shared" si="94"/>
        <v/>
      </c>
      <c r="Y726" s="15">
        <f t="shared" si="95"/>
        <v>10.5</v>
      </c>
    </row>
    <row r="727" spans="1:25" s="134" customFormat="1" ht="90" x14ac:dyDescent="0.15">
      <c r="A727" s="92" t="s">
        <v>339</v>
      </c>
      <c r="B727" s="92" t="s">
        <v>969</v>
      </c>
      <c r="C727" s="92" t="s">
        <v>193</v>
      </c>
      <c r="D727" s="4" t="s">
        <v>30</v>
      </c>
      <c r="E727" s="4" t="s">
        <v>64</v>
      </c>
      <c r="F727" s="41">
        <v>28433250</v>
      </c>
      <c r="G727" s="53"/>
      <c r="H727" s="53"/>
      <c r="I727" s="50">
        <v>3</v>
      </c>
      <c r="J727" s="38">
        <v>3</v>
      </c>
      <c r="K727" s="50">
        <v>2</v>
      </c>
      <c r="L727" s="38">
        <v>3</v>
      </c>
      <c r="M727" s="50">
        <v>3</v>
      </c>
      <c r="N727" s="38">
        <v>5</v>
      </c>
      <c r="O727" s="50">
        <v>3</v>
      </c>
      <c r="P727" s="38">
        <v>4</v>
      </c>
      <c r="Q727" s="14">
        <f t="shared" si="96"/>
        <v>11</v>
      </c>
      <c r="R727" s="12">
        <f t="shared" si="97"/>
        <v>15</v>
      </c>
      <c r="S727" s="126">
        <f t="shared" si="90"/>
        <v>13</v>
      </c>
      <c r="T727" s="114">
        <f t="shared" si="91"/>
        <v>4</v>
      </c>
      <c r="U727" s="15"/>
      <c r="V727" s="15" t="str">
        <f t="shared" si="92"/>
        <v/>
      </c>
      <c r="W727" s="15" t="str">
        <f t="shared" si="93"/>
        <v/>
      </c>
      <c r="X727" s="15" t="str">
        <f t="shared" si="94"/>
        <v/>
      </c>
      <c r="Y727" s="15">
        <f t="shared" si="95"/>
        <v>13</v>
      </c>
    </row>
    <row r="728" spans="1:25" s="134" customFormat="1" ht="60" x14ac:dyDescent="0.15">
      <c r="A728" s="92" t="s">
        <v>339</v>
      </c>
      <c r="B728" s="92" t="s">
        <v>1572</v>
      </c>
      <c r="C728" s="92" t="s">
        <v>193</v>
      </c>
      <c r="D728" s="4" t="s">
        <v>32</v>
      </c>
      <c r="E728" s="4" t="s">
        <v>64</v>
      </c>
      <c r="F728" s="4">
        <v>28522129</v>
      </c>
      <c r="G728" s="40"/>
      <c r="H728" s="40"/>
      <c r="I728" s="14">
        <v>3</v>
      </c>
      <c r="J728" s="12">
        <v>2</v>
      </c>
      <c r="K728" s="14">
        <v>3</v>
      </c>
      <c r="L728" s="12">
        <v>2</v>
      </c>
      <c r="M728" s="14">
        <v>5</v>
      </c>
      <c r="N728" s="12">
        <v>3</v>
      </c>
      <c r="O728" s="14">
        <v>1</v>
      </c>
      <c r="P728" s="12">
        <v>1</v>
      </c>
      <c r="Q728" s="14">
        <f t="shared" si="96"/>
        <v>12</v>
      </c>
      <c r="R728" s="12">
        <f t="shared" si="97"/>
        <v>8</v>
      </c>
      <c r="S728" s="126">
        <f t="shared" si="90"/>
        <v>10</v>
      </c>
      <c r="T728" s="114">
        <f t="shared" si="91"/>
        <v>4</v>
      </c>
      <c r="U728" s="15"/>
      <c r="V728" s="15" t="str">
        <f t="shared" si="92"/>
        <v/>
      </c>
      <c r="W728" s="15" t="str">
        <f t="shared" si="93"/>
        <v/>
      </c>
      <c r="X728" s="15" t="str">
        <f t="shared" si="94"/>
        <v/>
      </c>
      <c r="Y728" s="15">
        <f t="shared" si="95"/>
        <v>10</v>
      </c>
    </row>
    <row r="729" spans="1:25" s="134" customFormat="1" ht="90" x14ac:dyDescent="0.15">
      <c r="A729" s="92" t="s">
        <v>438</v>
      </c>
      <c r="B729" s="92" t="s">
        <v>2078</v>
      </c>
      <c r="C729" s="92" t="s">
        <v>1502</v>
      </c>
      <c r="D729" s="12" t="s">
        <v>30</v>
      </c>
      <c r="E729" s="4" t="s">
        <v>64</v>
      </c>
      <c r="F729" s="4">
        <v>27835072</v>
      </c>
      <c r="G729" s="40"/>
      <c r="H729" s="40"/>
      <c r="I729" s="14">
        <v>4</v>
      </c>
      <c r="J729" s="12">
        <v>4</v>
      </c>
      <c r="K729" s="14">
        <v>4</v>
      </c>
      <c r="L729" s="12">
        <v>3</v>
      </c>
      <c r="M729" s="14">
        <v>5</v>
      </c>
      <c r="N729" s="12">
        <v>3</v>
      </c>
      <c r="O729" s="14">
        <v>5</v>
      </c>
      <c r="P729" s="12">
        <v>4</v>
      </c>
      <c r="Q729" s="14">
        <f t="shared" si="96"/>
        <v>18</v>
      </c>
      <c r="R729" s="12">
        <f t="shared" si="97"/>
        <v>14</v>
      </c>
      <c r="S729" s="126">
        <f t="shared" si="90"/>
        <v>16</v>
      </c>
      <c r="T729" s="114">
        <f t="shared" si="91"/>
        <v>4</v>
      </c>
      <c r="U729" s="15"/>
      <c r="V729" s="15" t="str">
        <f t="shared" si="92"/>
        <v/>
      </c>
      <c r="W729" s="15" t="str">
        <f t="shared" si="93"/>
        <v/>
      </c>
      <c r="X729" s="15" t="str">
        <f t="shared" si="94"/>
        <v/>
      </c>
      <c r="Y729" s="15">
        <f t="shared" si="95"/>
        <v>16</v>
      </c>
    </row>
    <row r="730" spans="1:25" s="134" customFormat="1" ht="45" x14ac:dyDescent="0.15">
      <c r="A730" s="92" t="s">
        <v>1256</v>
      </c>
      <c r="B730" s="92" t="s">
        <v>1257</v>
      </c>
      <c r="C730" s="92" t="s">
        <v>229</v>
      </c>
      <c r="D730" s="4" t="s">
        <v>32</v>
      </c>
      <c r="E730" s="4" t="s">
        <v>23</v>
      </c>
      <c r="F730" s="4">
        <v>29074610</v>
      </c>
      <c r="G730" s="50">
        <v>5</v>
      </c>
      <c r="H730" s="38">
        <v>5</v>
      </c>
      <c r="I730" s="50">
        <v>0</v>
      </c>
      <c r="J730" s="38">
        <v>1</v>
      </c>
      <c r="K730" s="53"/>
      <c r="L730" s="53"/>
      <c r="M730" s="50">
        <v>5</v>
      </c>
      <c r="N730" s="38">
        <v>3</v>
      </c>
      <c r="O730" s="50">
        <v>4</v>
      </c>
      <c r="P730" s="38">
        <v>2</v>
      </c>
      <c r="Q730" s="14">
        <f t="shared" si="96"/>
        <v>14</v>
      </c>
      <c r="R730" s="12">
        <f t="shared" si="97"/>
        <v>11</v>
      </c>
      <c r="S730" s="126">
        <f t="shared" si="90"/>
        <v>12.5</v>
      </c>
      <c r="T730" s="114">
        <f t="shared" si="91"/>
        <v>3</v>
      </c>
      <c r="U730" s="15"/>
      <c r="V730" s="15" t="str">
        <f t="shared" si="92"/>
        <v/>
      </c>
      <c r="W730" s="15" t="str">
        <f t="shared" si="93"/>
        <v/>
      </c>
      <c r="X730" s="15" t="str">
        <f t="shared" si="94"/>
        <v/>
      </c>
      <c r="Y730" s="15">
        <f t="shared" si="95"/>
        <v>12.5</v>
      </c>
    </row>
    <row r="731" spans="1:25" s="134" customFormat="1" ht="60" x14ac:dyDescent="0.15">
      <c r="A731" s="99" t="s">
        <v>1324</v>
      </c>
      <c r="B731" s="99" t="s">
        <v>1325</v>
      </c>
      <c r="C731" s="99" t="s">
        <v>1450</v>
      </c>
      <c r="D731" s="4" t="s">
        <v>30</v>
      </c>
      <c r="E731" s="4" t="s">
        <v>64</v>
      </c>
      <c r="F731" s="4"/>
      <c r="G731" s="53"/>
      <c r="H731" s="53"/>
      <c r="I731" s="50">
        <v>3</v>
      </c>
      <c r="J731" s="38">
        <v>3</v>
      </c>
      <c r="K731" s="50">
        <v>4</v>
      </c>
      <c r="L731" s="38">
        <v>4</v>
      </c>
      <c r="M731" s="50">
        <v>3</v>
      </c>
      <c r="N731" s="38">
        <v>4</v>
      </c>
      <c r="O731" s="50">
        <v>4</v>
      </c>
      <c r="P731" s="38">
        <v>4</v>
      </c>
      <c r="Q731" s="14">
        <f t="shared" si="96"/>
        <v>14</v>
      </c>
      <c r="R731" s="12">
        <f t="shared" si="97"/>
        <v>15</v>
      </c>
      <c r="S731" s="126">
        <f t="shared" si="90"/>
        <v>14.5</v>
      </c>
      <c r="T731" s="114">
        <f t="shared" si="91"/>
        <v>1</v>
      </c>
      <c r="U731" s="15"/>
      <c r="V731" s="15" t="str">
        <f t="shared" si="92"/>
        <v/>
      </c>
      <c r="W731" s="15" t="str">
        <f t="shared" si="93"/>
        <v/>
      </c>
      <c r="X731" s="15" t="str">
        <f t="shared" si="94"/>
        <v/>
      </c>
      <c r="Y731" s="15">
        <f t="shared" si="95"/>
        <v>14.5</v>
      </c>
    </row>
    <row r="732" spans="1:25" s="134" customFormat="1" ht="45" x14ac:dyDescent="0.15">
      <c r="A732" s="99" t="s">
        <v>1318</v>
      </c>
      <c r="B732" s="99" t="s">
        <v>1319</v>
      </c>
      <c r="C732" s="99" t="s">
        <v>1450</v>
      </c>
      <c r="D732" s="12" t="s">
        <v>32</v>
      </c>
      <c r="E732" s="4" t="s">
        <v>64</v>
      </c>
      <c r="F732" s="4"/>
      <c r="G732" s="53"/>
      <c r="H732" s="53"/>
      <c r="I732" s="50">
        <v>3</v>
      </c>
      <c r="J732" s="38">
        <v>3</v>
      </c>
      <c r="K732" s="50">
        <v>4</v>
      </c>
      <c r="L732" s="38">
        <v>2</v>
      </c>
      <c r="M732" s="50">
        <v>3</v>
      </c>
      <c r="N732" s="38">
        <v>3</v>
      </c>
      <c r="O732" s="50">
        <v>2</v>
      </c>
      <c r="P732" s="38">
        <v>1</v>
      </c>
      <c r="Q732" s="14">
        <f t="shared" si="96"/>
        <v>12</v>
      </c>
      <c r="R732" s="12">
        <f t="shared" si="97"/>
        <v>9</v>
      </c>
      <c r="S732" s="126">
        <f t="shared" si="90"/>
        <v>10.5</v>
      </c>
      <c r="T732" s="114">
        <f t="shared" si="91"/>
        <v>3</v>
      </c>
      <c r="U732" s="15"/>
      <c r="V732" s="15" t="str">
        <f t="shared" si="92"/>
        <v/>
      </c>
      <c r="W732" s="15" t="str">
        <f t="shared" si="93"/>
        <v/>
      </c>
      <c r="X732" s="15" t="str">
        <f t="shared" si="94"/>
        <v/>
      </c>
      <c r="Y732" s="15">
        <f t="shared" si="95"/>
        <v>10.5</v>
      </c>
    </row>
    <row r="733" spans="1:25" s="134" customFormat="1" ht="105" x14ac:dyDescent="0.15">
      <c r="A733" s="92" t="s">
        <v>492</v>
      </c>
      <c r="B733" s="92" t="s">
        <v>1447</v>
      </c>
      <c r="C733" s="92" t="s">
        <v>493</v>
      </c>
      <c r="D733" s="4" t="s">
        <v>30</v>
      </c>
      <c r="E733" s="4" t="s">
        <v>64</v>
      </c>
      <c r="F733" s="4">
        <v>26239625</v>
      </c>
      <c r="G733" s="40"/>
      <c r="H733" s="40"/>
      <c r="I733" s="14">
        <v>4</v>
      </c>
      <c r="J733" s="12">
        <v>4</v>
      </c>
      <c r="K733" s="14">
        <v>3</v>
      </c>
      <c r="L733" s="12">
        <v>3</v>
      </c>
      <c r="M733" s="14">
        <v>5</v>
      </c>
      <c r="N733" s="12">
        <v>3</v>
      </c>
      <c r="O733" s="14">
        <v>4</v>
      </c>
      <c r="P733" s="12">
        <v>4</v>
      </c>
      <c r="Q733" s="14">
        <f t="shared" si="96"/>
        <v>16</v>
      </c>
      <c r="R733" s="12">
        <f t="shared" si="97"/>
        <v>14</v>
      </c>
      <c r="S733" s="126">
        <f t="shared" si="90"/>
        <v>15</v>
      </c>
      <c r="T733" s="114">
        <f t="shared" si="91"/>
        <v>2</v>
      </c>
      <c r="U733" s="15"/>
      <c r="V733" s="15" t="str">
        <f t="shared" si="92"/>
        <v/>
      </c>
      <c r="W733" s="15" t="str">
        <f t="shared" si="93"/>
        <v/>
      </c>
      <c r="X733" s="15" t="str">
        <f t="shared" si="94"/>
        <v/>
      </c>
      <c r="Y733" s="15">
        <f t="shared" si="95"/>
        <v>15</v>
      </c>
    </row>
    <row r="734" spans="1:25" s="134" customFormat="1" ht="75" x14ac:dyDescent="0.15">
      <c r="A734" s="92" t="s">
        <v>411</v>
      </c>
      <c r="B734" s="92" t="s">
        <v>2079</v>
      </c>
      <c r="C734" s="92" t="s">
        <v>183</v>
      </c>
      <c r="D734" s="4" t="s">
        <v>30</v>
      </c>
      <c r="E734" s="4" t="s">
        <v>23</v>
      </c>
      <c r="F734" s="4">
        <v>27740723</v>
      </c>
      <c r="G734" s="14">
        <v>5</v>
      </c>
      <c r="H734" s="12">
        <v>5</v>
      </c>
      <c r="I734" s="14">
        <v>5</v>
      </c>
      <c r="J734" s="12">
        <v>4</v>
      </c>
      <c r="K734" s="40"/>
      <c r="L734" s="40"/>
      <c r="M734" s="14">
        <v>5</v>
      </c>
      <c r="N734" s="12">
        <v>3</v>
      </c>
      <c r="O734" s="14">
        <v>3</v>
      </c>
      <c r="P734" s="12">
        <v>2</v>
      </c>
      <c r="Q734" s="14">
        <f t="shared" si="96"/>
        <v>18</v>
      </c>
      <c r="R734" s="12">
        <f t="shared" si="97"/>
        <v>14</v>
      </c>
      <c r="S734" s="126">
        <f t="shared" si="90"/>
        <v>16</v>
      </c>
      <c r="T734" s="114">
        <f t="shared" si="91"/>
        <v>4</v>
      </c>
      <c r="U734" s="15"/>
      <c r="V734" s="15" t="str">
        <f t="shared" si="92"/>
        <v/>
      </c>
      <c r="W734" s="15" t="str">
        <f t="shared" si="93"/>
        <v/>
      </c>
      <c r="X734" s="15" t="str">
        <f t="shared" si="94"/>
        <v/>
      </c>
      <c r="Y734" s="15">
        <f t="shared" si="95"/>
        <v>16</v>
      </c>
    </row>
    <row r="735" spans="1:25" s="134" customFormat="1" ht="75" x14ac:dyDescent="0.15">
      <c r="A735" s="94" t="s">
        <v>1482</v>
      </c>
      <c r="B735" s="94" t="s">
        <v>1545</v>
      </c>
      <c r="C735" s="94" t="s">
        <v>208</v>
      </c>
      <c r="D735" s="12" t="s">
        <v>30</v>
      </c>
      <c r="E735" s="4" t="s">
        <v>64</v>
      </c>
      <c r="F735" s="4">
        <v>28097413</v>
      </c>
      <c r="G735" s="40"/>
      <c r="H735" s="40"/>
      <c r="I735" s="14">
        <v>4</v>
      </c>
      <c r="J735" s="12">
        <v>4</v>
      </c>
      <c r="K735" s="14">
        <v>4</v>
      </c>
      <c r="L735" s="12">
        <v>4</v>
      </c>
      <c r="M735" s="14">
        <v>2</v>
      </c>
      <c r="N735" s="12">
        <v>5</v>
      </c>
      <c r="O735" s="14">
        <v>1</v>
      </c>
      <c r="P735" s="12">
        <v>5</v>
      </c>
      <c r="Q735" s="14">
        <f t="shared" si="96"/>
        <v>11</v>
      </c>
      <c r="R735" s="12">
        <f t="shared" si="97"/>
        <v>18</v>
      </c>
      <c r="S735" s="126">
        <f t="shared" si="90"/>
        <v>14.5</v>
      </c>
      <c r="T735" s="114">
        <f t="shared" si="91"/>
        <v>7</v>
      </c>
      <c r="U735" s="38">
        <v>11</v>
      </c>
      <c r="V735" s="15">
        <f t="shared" si="92"/>
        <v>0</v>
      </c>
      <c r="W735" s="15">
        <f t="shared" si="93"/>
        <v>7</v>
      </c>
      <c r="X735" s="15">
        <f t="shared" si="94"/>
        <v>11</v>
      </c>
      <c r="Y735" s="15">
        <f t="shared" si="95"/>
        <v>11</v>
      </c>
    </row>
    <row r="736" spans="1:25" s="134" customFormat="1" ht="45" x14ac:dyDescent="0.15">
      <c r="A736" s="92" t="s">
        <v>778</v>
      </c>
      <c r="B736" s="92" t="s">
        <v>1514</v>
      </c>
      <c r="C736" s="92" t="s">
        <v>74</v>
      </c>
      <c r="D736" s="4" t="s">
        <v>22</v>
      </c>
      <c r="E736" s="4" t="s">
        <v>64</v>
      </c>
      <c r="F736" s="4">
        <v>28395673</v>
      </c>
      <c r="G736" s="53"/>
      <c r="H736" s="53"/>
      <c r="I736" s="50">
        <v>3</v>
      </c>
      <c r="J736" s="38">
        <v>2</v>
      </c>
      <c r="K736" s="50">
        <v>4</v>
      </c>
      <c r="L736" s="38">
        <v>4</v>
      </c>
      <c r="M736" s="50">
        <v>5</v>
      </c>
      <c r="N736" s="38">
        <v>3</v>
      </c>
      <c r="O736" s="50">
        <v>5</v>
      </c>
      <c r="P736" s="38">
        <v>3</v>
      </c>
      <c r="Q736" s="14">
        <f t="shared" si="96"/>
        <v>17</v>
      </c>
      <c r="R736" s="12">
        <f t="shared" si="97"/>
        <v>12</v>
      </c>
      <c r="S736" s="126">
        <f t="shared" si="90"/>
        <v>14.5</v>
      </c>
      <c r="T736" s="114">
        <f t="shared" si="91"/>
        <v>5</v>
      </c>
      <c r="U736" s="15"/>
      <c r="V736" s="15" t="str">
        <f t="shared" si="92"/>
        <v/>
      </c>
      <c r="W736" s="15" t="str">
        <f t="shared" si="93"/>
        <v/>
      </c>
      <c r="X736" s="15" t="str">
        <f t="shared" si="94"/>
        <v/>
      </c>
      <c r="Y736" s="15">
        <f t="shared" si="95"/>
        <v>14.5</v>
      </c>
    </row>
    <row r="737" spans="1:25" s="134" customFormat="1" ht="75" x14ac:dyDescent="0.15">
      <c r="A737" s="92" t="s">
        <v>970</v>
      </c>
      <c r="B737" s="92" t="s">
        <v>2080</v>
      </c>
      <c r="C737" s="92" t="s">
        <v>102</v>
      </c>
      <c r="D737" s="4" t="s">
        <v>22</v>
      </c>
      <c r="E737" s="4" t="s">
        <v>64</v>
      </c>
      <c r="F737" s="41">
        <v>29206195</v>
      </c>
      <c r="G737" s="53"/>
      <c r="H737" s="53"/>
      <c r="I737" s="50">
        <v>3</v>
      </c>
      <c r="J737" s="38">
        <v>3</v>
      </c>
      <c r="K737" s="50">
        <v>4</v>
      </c>
      <c r="L737" s="38">
        <v>4</v>
      </c>
      <c r="M737" s="50">
        <v>5</v>
      </c>
      <c r="N737" s="38">
        <v>2</v>
      </c>
      <c r="O737" s="50">
        <v>3</v>
      </c>
      <c r="P737" s="38">
        <v>1</v>
      </c>
      <c r="Q737" s="14">
        <f t="shared" si="96"/>
        <v>15</v>
      </c>
      <c r="R737" s="12">
        <f t="shared" si="97"/>
        <v>10</v>
      </c>
      <c r="S737" s="126">
        <f t="shared" si="90"/>
        <v>12.5</v>
      </c>
      <c r="T737" s="114">
        <f t="shared" si="91"/>
        <v>5</v>
      </c>
      <c r="U737" s="15"/>
      <c r="V737" s="15" t="str">
        <f t="shared" si="92"/>
        <v/>
      </c>
      <c r="W737" s="15" t="str">
        <f t="shared" si="93"/>
        <v/>
      </c>
      <c r="X737" s="15" t="str">
        <f t="shared" si="94"/>
        <v/>
      </c>
      <c r="Y737" s="15">
        <f t="shared" si="95"/>
        <v>12.5</v>
      </c>
    </row>
    <row r="738" spans="1:25" s="134" customFormat="1" ht="60" x14ac:dyDescent="0.15">
      <c r="A738" s="92" t="s">
        <v>426</v>
      </c>
      <c r="B738" s="92" t="s">
        <v>2081</v>
      </c>
      <c r="C738" s="92" t="s">
        <v>324</v>
      </c>
      <c r="D738" s="4" t="s">
        <v>30</v>
      </c>
      <c r="E738" s="4" t="s">
        <v>23</v>
      </c>
      <c r="F738" s="4">
        <v>27873009</v>
      </c>
      <c r="G738" s="14">
        <v>5</v>
      </c>
      <c r="H738" s="12">
        <v>5</v>
      </c>
      <c r="I738" s="14">
        <v>5</v>
      </c>
      <c r="J738" s="12">
        <v>5</v>
      </c>
      <c r="K738" s="40"/>
      <c r="L738" s="40"/>
      <c r="M738" s="14">
        <v>5</v>
      </c>
      <c r="N738" s="12">
        <v>5</v>
      </c>
      <c r="O738" s="14">
        <v>5</v>
      </c>
      <c r="P738" s="4">
        <v>5</v>
      </c>
      <c r="Q738" s="14">
        <f t="shared" si="96"/>
        <v>20</v>
      </c>
      <c r="R738" s="12">
        <f t="shared" si="97"/>
        <v>20</v>
      </c>
      <c r="S738" s="126">
        <f t="shared" si="90"/>
        <v>20</v>
      </c>
      <c r="T738" s="114">
        <f t="shared" si="91"/>
        <v>0</v>
      </c>
      <c r="U738" s="15"/>
      <c r="V738" s="15" t="str">
        <f t="shared" si="92"/>
        <v/>
      </c>
      <c r="W738" s="15" t="str">
        <f t="shared" si="93"/>
        <v/>
      </c>
      <c r="X738" s="15" t="str">
        <f t="shared" si="94"/>
        <v/>
      </c>
      <c r="Y738" s="15">
        <f t="shared" si="95"/>
        <v>20</v>
      </c>
    </row>
    <row r="739" spans="1:25" s="134" customFormat="1" ht="75" x14ac:dyDescent="0.15">
      <c r="A739" s="92" t="s">
        <v>462</v>
      </c>
      <c r="B739" s="92" t="s">
        <v>2082</v>
      </c>
      <c r="C739" s="92" t="s">
        <v>208</v>
      </c>
      <c r="D739" s="4" t="s">
        <v>30</v>
      </c>
      <c r="E739" s="4" t="s">
        <v>64</v>
      </c>
      <c r="F739" s="4">
        <v>27738833</v>
      </c>
      <c r="G739" s="40"/>
      <c r="H739" s="40"/>
      <c r="I739" s="14">
        <v>4</v>
      </c>
      <c r="J739" s="4">
        <v>2</v>
      </c>
      <c r="K739" s="14">
        <v>3</v>
      </c>
      <c r="L739" s="4">
        <v>0</v>
      </c>
      <c r="M739" s="14">
        <v>2</v>
      </c>
      <c r="N739" s="4">
        <v>3</v>
      </c>
      <c r="O739" s="14">
        <v>2</v>
      </c>
      <c r="P739" s="4">
        <v>3</v>
      </c>
      <c r="Q739" s="14">
        <f t="shared" si="96"/>
        <v>11</v>
      </c>
      <c r="R739" s="12">
        <f t="shared" si="97"/>
        <v>8</v>
      </c>
      <c r="S739" s="126">
        <f t="shared" si="90"/>
        <v>9.5</v>
      </c>
      <c r="T739" s="114">
        <f t="shared" si="91"/>
        <v>3</v>
      </c>
      <c r="U739" s="15"/>
      <c r="V739" s="15" t="str">
        <f t="shared" si="92"/>
        <v/>
      </c>
      <c r="W739" s="15" t="str">
        <f t="shared" si="93"/>
        <v/>
      </c>
      <c r="X739" s="15" t="str">
        <f t="shared" si="94"/>
        <v/>
      </c>
      <c r="Y739" s="15">
        <f t="shared" si="95"/>
        <v>9.5</v>
      </c>
    </row>
    <row r="740" spans="1:25" s="134" customFormat="1" ht="60" x14ac:dyDescent="0.15">
      <c r="A740" s="92" t="s">
        <v>463</v>
      </c>
      <c r="B740" s="92" t="s">
        <v>2083</v>
      </c>
      <c r="C740" s="92" t="s">
        <v>464</v>
      </c>
      <c r="D740" s="4" t="s">
        <v>30</v>
      </c>
      <c r="E740" s="4" t="s">
        <v>64</v>
      </c>
      <c r="F740" s="4">
        <v>27639867</v>
      </c>
      <c r="G740" s="40"/>
      <c r="H740" s="40"/>
      <c r="I740" s="14">
        <v>4</v>
      </c>
      <c r="J740" s="4">
        <v>4</v>
      </c>
      <c r="K740" s="14">
        <v>2</v>
      </c>
      <c r="L740" s="4">
        <v>3</v>
      </c>
      <c r="M740" s="14">
        <v>4</v>
      </c>
      <c r="N740" s="4">
        <v>5</v>
      </c>
      <c r="O740" s="14">
        <v>4</v>
      </c>
      <c r="P740" s="4">
        <v>5</v>
      </c>
      <c r="Q740" s="14">
        <f t="shared" si="96"/>
        <v>14</v>
      </c>
      <c r="R740" s="12">
        <f t="shared" si="97"/>
        <v>17</v>
      </c>
      <c r="S740" s="126">
        <f t="shared" si="90"/>
        <v>15.5</v>
      </c>
      <c r="T740" s="114">
        <f t="shared" si="91"/>
        <v>3</v>
      </c>
      <c r="U740" s="15"/>
      <c r="V740" s="15" t="str">
        <f t="shared" si="92"/>
        <v/>
      </c>
      <c r="W740" s="15" t="str">
        <f t="shared" si="93"/>
        <v/>
      </c>
      <c r="X740" s="15" t="str">
        <f t="shared" si="94"/>
        <v/>
      </c>
      <c r="Y740" s="15">
        <f t="shared" si="95"/>
        <v>15.5</v>
      </c>
    </row>
    <row r="741" spans="1:25" s="134" customFormat="1" ht="75" x14ac:dyDescent="0.15">
      <c r="A741" s="92" t="s">
        <v>2120</v>
      </c>
      <c r="B741" s="92" t="s">
        <v>1706</v>
      </c>
      <c r="C741" s="92" t="s">
        <v>355</v>
      </c>
      <c r="D741" s="4" t="s">
        <v>32</v>
      </c>
      <c r="E741" s="4" t="s">
        <v>23</v>
      </c>
      <c r="F741" s="142">
        <v>28791282</v>
      </c>
      <c r="G741" s="50">
        <v>4</v>
      </c>
      <c r="H741" s="38">
        <v>3</v>
      </c>
      <c r="I741" s="50">
        <v>0</v>
      </c>
      <c r="J741" s="38">
        <v>0</v>
      </c>
      <c r="K741" s="53"/>
      <c r="L741" s="53"/>
      <c r="M741" s="50">
        <v>3</v>
      </c>
      <c r="N741" s="38">
        <v>4</v>
      </c>
      <c r="O741" s="50">
        <v>4</v>
      </c>
      <c r="P741" s="38">
        <v>4</v>
      </c>
      <c r="Q741" s="14">
        <f t="shared" si="96"/>
        <v>11</v>
      </c>
      <c r="R741" s="12">
        <f t="shared" si="97"/>
        <v>11</v>
      </c>
      <c r="S741" s="126">
        <f t="shared" si="90"/>
        <v>11</v>
      </c>
      <c r="T741" s="114">
        <f t="shared" si="91"/>
        <v>0</v>
      </c>
      <c r="U741" s="15"/>
      <c r="V741" s="15" t="str">
        <f t="shared" si="92"/>
        <v/>
      </c>
      <c r="W741" s="15" t="str">
        <f t="shared" si="93"/>
        <v/>
      </c>
      <c r="X741" s="15" t="str">
        <f t="shared" si="94"/>
        <v/>
      </c>
      <c r="Y741" s="15">
        <f t="shared" si="95"/>
        <v>11</v>
      </c>
    </row>
    <row r="742" spans="1:25" s="134" customFormat="1" ht="90" x14ac:dyDescent="0.15">
      <c r="A742" s="92" t="s">
        <v>340</v>
      </c>
      <c r="B742" s="92" t="s">
        <v>1617</v>
      </c>
      <c r="C742" s="92" t="s">
        <v>95</v>
      </c>
      <c r="D742" s="4" t="s">
        <v>22</v>
      </c>
      <c r="E742" s="4" t="s">
        <v>64</v>
      </c>
      <c r="F742" s="4">
        <v>28591166</v>
      </c>
      <c r="G742" s="109"/>
      <c r="H742" s="40"/>
      <c r="I742" s="110">
        <v>4</v>
      </c>
      <c r="J742" s="12">
        <v>5</v>
      </c>
      <c r="K742" s="110">
        <v>4</v>
      </c>
      <c r="L742" s="12">
        <v>4</v>
      </c>
      <c r="M742" s="110">
        <v>4</v>
      </c>
      <c r="N742" s="12">
        <v>5</v>
      </c>
      <c r="O742" s="110">
        <v>2</v>
      </c>
      <c r="P742" s="12">
        <v>4</v>
      </c>
      <c r="Q742" s="14">
        <f t="shared" si="96"/>
        <v>14</v>
      </c>
      <c r="R742" s="12">
        <f t="shared" si="97"/>
        <v>18</v>
      </c>
      <c r="S742" s="126">
        <f t="shared" si="90"/>
        <v>16</v>
      </c>
      <c r="T742" s="114">
        <f t="shared" si="91"/>
        <v>4</v>
      </c>
      <c r="U742" s="15"/>
      <c r="V742" s="15" t="str">
        <f t="shared" si="92"/>
        <v/>
      </c>
      <c r="W742" s="15" t="str">
        <f t="shared" si="93"/>
        <v/>
      </c>
      <c r="X742" s="15" t="str">
        <f t="shared" si="94"/>
        <v/>
      </c>
      <c r="Y742" s="15">
        <f t="shared" si="95"/>
        <v>16</v>
      </c>
    </row>
    <row r="743" spans="1:25" s="134" customFormat="1" ht="45" x14ac:dyDescent="0.15">
      <c r="A743" s="97" t="s">
        <v>1055</v>
      </c>
      <c r="B743" s="97" t="s">
        <v>1056</v>
      </c>
      <c r="C743" s="97" t="s">
        <v>996</v>
      </c>
      <c r="D743" s="68" t="s">
        <v>22</v>
      </c>
      <c r="E743" s="68" t="s">
        <v>64</v>
      </c>
      <c r="F743" s="68">
        <v>29042598</v>
      </c>
      <c r="G743" s="53"/>
      <c r="H743" s="53"/>
      <c r="I743" s="160">
        <v>5</v>
      </c>
      <c r="J743" s="70">
        <v>2</v>
      </c>
      <c r="K743" s="160">
        <v>4</v>
      </c>
      <c r="L743" s="70">
        <v>2</v>
      </c>
      <c r="M743" s="160">
        <v>5</v>
      </c>
      <c r="N743" s="70">
        <v>3</v>
      </c>
      <c r="O743" s="160">
        <v>5</v>
      </c>
      <c r="P743" s="70">
        <v>1</v>
      </c>
      <c r="Q743" s="14">
        <f t="shared" si="96"/>
        <v>19</v>
      </c>
      <c r="R743" s="12">
        <f t="shared" si="97"/>
        <v>8</v>
      </c>
      <c r="S743" s="126">
        <f t="shared" si="90"/>
        <v>13.5</v>
      </c>
      <c r="T743" s="114">
        <f t="shared" si="91"/>
        <v>11</v>
      </c>
      <c r="U743" s="15">
        <v>14</v>
      </c>
      <c r="V743" s="15">
        <f t="shared" si="92"/>
        <v>5</v>
      </c>
      <c r="W743" s="15">
        <f t="shared" si="93"/>
        <v>6</v>
      </c>
      <c r="X743" s="15">
        <f t="shared" si="94"/>
        <v>19</v>
      </c>
      <c r="Y743" s="15">
        <f t="shared" si="95"/>
        <v>16.5</v>
      </c>
    </row>
    <row r="744" spans="1:25" s="134" customFormat="1" ht="60" x14ac:dyDescent="0.15">
      <c r="A744" s="92" t="s">
        <v>1250</v>
      </c>
      <c r="B744" s="92" t="s">
        <v>1251</v>
      </c>
      <c r="C744" s="92" t="s">
        <v>1252</v>
      </c>
      <c r="D744" s="4" t="s">
        <v>22</v>
      </c>
      <c r="E744" s="4" t="s">
        <v>64</v>
      </c>
      <c r="F744" s="4">
        <v>29268805</v>
      </c>
      <c r="G744" s="53"/>
      <c r="H744" s="53"/>
      <c r="I744" s="76">
        <v>2</v>
      </c>
      <c r="J744" s="38">
        <v>2</v>
      </c>
      <c r="K744" s="76">
        <v>3</v>
      </c>
      <c r="L744" s="38">
        <v>2</v>
      </c>
      <c r="M744" s="76">
        <v>2</v>
      </c>
      <c r="N744" s="38">
        <v>2</v>
      </c>
      <c r="O744" s="76">
        <v>1</v>
      </c>
      <c r="P744" s="38">
        <v>3</v>
      </c>
      <c r="Q744" s="14">
        <f t="shared" si="96"/>
        <v>8</v>
      </c>
      <c r="R744" s="12">
        <f t="shared" si="97"/>
        <v>9</v>
      </c>
      <c r="S744" s="126">
        <f t="shared" si="90"/>
        <v>8.5</v>
      </c>
      <c r="T744" s="114">
        <f t="shared" si="91"/>
        <v>1</v>
      </c>
      <c r="U744" s="15"/>
      <c r="V744" s="15" t="str">
        <f t="shared" si="92"/>
        <v/>
      </c>
      <c r="W744" s="15" t="str">
        <f t="shared" si="93"/>
        <v/>
      </c>
      <c r="X744" s="15" t="str">
        <f t="shared" si="94"/>
        <v/>
      </c>
      <c r="Y744" s="15">
        <f t="shared" si="95"/>
        <v>8.5</v>
      </c>
    </row>
    <row r="745" spans="1:25" s="134" customFormat="1" ht="90" x14ac:dyDescent="0.15">
      <c r="A745" s="92" t="s">
        <v>2084</v>
      </c>
      <c r="B745" s="92" t="s">
        <v>2085</v>
      </c>
      <c r="C745" s="92" t="s">
        <v>1451</v>
      </c>
      <c r="D745" s="4" t="s">
        <v>30</v>
      </c>
      <c r="E745" s="4" t="s">
        <v>23</v>
      </c>
      <c r="F745" s="4">
        <v>27918864</v>
      </c>
      <c r="G745" s="14">
        <v>5</v>
      </c>
      <c r="H745" s="12">
        <v>5</v>
      </c>
      <c r="I745" s="14">
        <v>3</v>
      </c>
      <c r="J745" s="12">
        <v>1</v>
      </c>
      <c r="K745" s="40"/>
      <c r="L745" s="40"/>
      <c r="M745" s="14">
        <v>3</v>
      </c>
      <c r="N745" s="12">
        <v>3</v>
      </c>
      <c r="O745" s="14">
        <v>3</v>
      </c>
      <c r="P745" s="4">
        <v>3</v>
      </c>
      <c r="Q745" s="14">
        <f t="shared" si="96"/>
        <v>14</v>
      </c>
      <c r="R745" s="12">
        <f t="shared" si="97"/>
        <v>12</v>
      </c>
      <c r="S745" s="126">
        <f t="shared" si="90"/>
        <v>13</v>
      </c>
      <c r="T745" s="114">
        <f t="shared" si="91"/>
        <v>2</v>
      </c>
      <c r="U745" s="15"/>
      <c r="V745" s="15" t="str">
        <f t="shared" si="92"/>
        <v/>
      </c>
      <c r="W745" s="15" t="str">
        <f t="shared" si="93"/>
        <v/>
      </c>
      <c r="X745" s="15" t="str">
        <f t="shared" si="94"/>
        <v/>
      </c>
      <c r="Y745" s="15">
        <f t="shared" si="95"/>
        <v>13</v>
      </c>
    </row>
    <row r="746" spans="1:25" s="134" customFormat="1" ht="45" x14ac:dyDescent="0.15">
      <c r="A746" s="94" t="s">
        <v>1057</v>
      </c>
      <c r="B746" s="94" t="s">
        <v>1815</v>
      </c>
      <c r="C746" s="94" t="s">
        <v>537</v>
      </c>
      <c r="D746" s="12" t="s">
        <v>30</v>
      </c>
      <c r="E746" s="12" t="s">
        <v>64</v>
      </c>
      <c r="F746" s="12">
        <v>29097858</v>
      </c>
      <c r="G746" s="53"/>
      <c r="H746" s="53"/>
      <c r="I746" s="159">
        <v>2</v>
      </c>
      <c r="J746" s="75">
        <v>4</v>
      </c>
      <c r="K746" s="159">
        <v>4</v>
      </c>
      <c r="L746" s="12">
        <v>4</v>
      </c>
      <c r="M746" s="159">
        <v>3</v>
      </c>
      <c r="N746" s="12">
        <v>3</v>
      </c>
      <c r="O746" s="159">
        <v>1</v>
      </c>
      <c r="P746" s="12">
        <v>1</v>
      </c>
      <c r="Q746" s="14">
        <f t="shared" si="96"/>
        <v>10</v>
      </c>
      <c r="R746" s="12">
        <f t="shared" si="97"/>
        <v>12</v>
      </c>
      <c r="S746" s="126">
        <f t="shared" si="90"/>
        <v>11</v>
      </c>
      <c r="T746" s="114">
        <f t="shared" si="91"/>
        <v>2</v>
      </c>
      <c r="U746" s="15"/>
      <c r="V746" s="15" t="str">
        <f t="shared" si="92"/>
        <v/>
      </c>
      <c r="W746" s="15" t="str">
        <f t="shared" si="93"/>
        <v/>
      </c>
      <c r="X746" s="15" t="str">
        <f t="shared" si="94"/>
        <v/>
      </c>
      <c r="Y746" s="15">
        <f t="shared" si="95"/>
        <v>11</v>
      </c>
    </row>
    <row r="747" spans="1:25" s="134" customFormat="1" ht="45" x14ac:dyDescent="0.15">
      <c r="A747" s="92" t="s">
        <v>427</v>
      </c>
      <c r="B747" s="92" t="s">
        <v>1522</v>
      </c>
      <c r="C747" s="92" t="s">
        <v>74</v>
      </c>
      <c r="D747" s="4" t="s">
        <v>32</v>
      </c>
      <c r="E747" s="4" t="s">
        <v>23</v>
      </c>
      <c r="F747" s="4">
        <v>27938449</v>
      </c>
      <c r="G747" s="14">
        <v>5</v>
      </c>
      <c r="H747" s="12">
        <v>5</v>
      </c>
      <c r="I747" s="14">
        <v>4</v>
      </c>
      <c r="J747" s="12">
        <v>2</v>
      </c>
      <c r="K747" s="40"/>
      <c r="L747" s="40"/>
      <c r="M747" s="14">
        <v>5</v>
      </c>
      <c r="N747" s="12">
        <v>5</v>
      </c>
      <c r="O747" s="14">
        <v>5</v>
      </c>
      <c r="P747" s="4">
        <v>5</v>
      </c>
      <c r="Q747" s="14">
        <f t="shared" si="96"/>
        <v>19</v>
      </c>
      <c r="R747" s="12">
        <f t="shared" si="97"/>
        <v>17</v>
      </c>
      <c r="S747" s="126">
        <f t="shared" si="90"/>
        <v>18</v>
      </c>
      <c r="T747" s="114">
        <f t="shared" si="91"/>
        <v>2</v>
      </c>
      <c r="U747" s="15"/>
      <c r="V747" s="15" t="str">
        <f t="shared" si="92"/>
        <v/>
      </c>
      <c r="W747" s="15" t="str">
        <f t="shared" si="93"/>
        <v/>
      </c>
      <c r="X747" s="15" t="str">
        <f t="shared" si="94"/>
        <v/>
      </c>
      <c r="Y747" s="15">
        <f t="shared" si="95"/>
        <v>18</v>
      </c>
    </row>
    <row r="748" spans="1:25" s="134" customFormat="1" ht="75" x14ac:dyDescent="0.15">
      <c r="A748" s="94" t="s">
        <v>40</v>
      </c>
      <c r="B748" s="94" t="s">
        <v>2086</v>
      </c>
      <c r="C748" s="92" t="s">
        <v>41</v>
      </c>
      <c r="D748" s="12" t="s">
        <v>30</v>
      </c>
      <c r="E748" s="4" t="s">
        <v>23</v>
      </c>
      <c r="F748" s="4">
        <v>28768513</v>
      </c>
      <c r="G748" s="14">
        <v>5</v>
      </c>
      <c r="H748" s="12">
        <v>5</v>
      </c>
      <c r="I748" s="14">
        <v>4</v>
      </c>
      <c r="J748" s="12">
        <v>5</v>
      </c>
      <c r="K748" s="40"/>
      <c r="L748" s="40"/>
      <c r="M748" s="14">
        <v>5</v>
      </c>
      <c r="N748" s="12">
        <v>5</v>
      </c>
      <c r="O748" s="14">
        <v>5</v>
      </c>
      <c r="P748" s="4">
        <v>3</v>
      </c>
      <c r="Q748" s="14">
        <f t="shared" si="96"/>
        <v>19</v>
      </c>
      <c r="R748" s="12">
        <f t="shared" si="97"/>
        <v>18</v>
      </c>
      <c r="S748" s="126">
        <f t="shared" si="90"/>
        <v>18.5</v>
      </c>
      <c r="T748" s="114">
        <f t="shared" si="91"/>
        <v>1</v>
      </c>
      <c r="U748" s="38"/>
      <c r="V748" s="15" t="str">
        <f t="shared" si="92"/>
        <v/>
      </c>
      <c r="W748" s="15" t="str">
        <f t="shared" si="93"/>
        <v/>
      </c>
      <c r="X748" s="15" t="str">
        <f t="shared" si="94"/>
        <v/>
      </c>
      <c r="Y748" s="15">
        <f t="shared" si="95"/>
        <v>18.5</v>
      </c>
    </row>
    <row r="749" spans="1:25" s="134" customFormat="1" ht="60" x14ac:dyDescent="0.15">
      <c r="A749" s="92" t="s">
        <v>494</v>
      </c>
      <c r="B749" s="92" t="s">
        <v>1448</v>
      </c>
      <c r="C749" s="92" t="s">
        <v>468</v>
      </c>
      <c r="D749" s="4" t="s">
        <v>30</v>
      </c>
      <c r="E749" s="4" t="s">
        <v>64</v>
      </c>
      <c r="F749" s="4">
        <v>28284769</v>
      </c>
      <c r="G749" s="40"/>
      <c r="H749" s="40"/>
      <c r="I749" s="14">
        <v>5</v>
      </c>
      <c r="J749" s="12">
        <v>2</v>
      </c>
      <c r="K749" s="14">
        <v>2</v>
      </c>
      <c r="L749" s="12">
        <v>3</v>
      </c>
      <c r="M749" s="14">
        <v>3</v>
      </c>
      <c r="N749" s="12">
        <v>3</v>
      </c>
      <c r="O749" s="14">
        <v>4</v>
      </c>
      <c r="P749" s="12">
        <v>3</v>
      </c>
      <c r="Q749" s="14">
        <f t="shared" si="96"/>
        <v>14</v>
      </c>
      <c r="R749" s="12">
        <f t="shared" si="97"/>
        <v>11</v>
      </c>
      <c r="S749" s="126">
        <f t="shared" si="90"/>
        <v>12.5</v>
      </c>
      <c r="T749" s="114">
        <f t="shared" si="91"/>
        <v>3</v>
      </c>
      <c r="U749" s="15"/>
      <c r="V749" s="15" t="str">
        <f t="shared" si="92"/>
        <v/>
      </c>
      <c r="W749" s="15" t="str">
        <f t="shared" si="93"/>
        <v/>
      </c>
      <c r="X749" s="15" t="str">
        <f t="shared" si="94"/>
        <v/>
      </c>
      <c r="Y749" s="15">
        <f t="shared" si="95"/>
        <v>12.5</v>
      </c>
    </row>
    <row r="750" spans="1:25" s="134" customFormat="1" ht="45" x14ac:dyDescent="0.15">
      <c r="A750" s="94" t="s">
        <v>1058</v>
      </c>
      <c r="B750" s="94" t="s">
        <v>1831</v>
      </c>
      <c r="C750" s="92" t="s">
        <v>95</v>
      </c>
      <c r="D750" s="12" t="s">
        <v>32</v>
      </c>
      <c r="E750" s="12" t="s">
        <v>64</v>
      </c>
      <c r="F750" s="12">
        <v>29136003</v>
      </c>
      <c r="G750" s="53"/>
      <c r="H750" s="53"/>
      <c r="I750" s="159">
        <v>4</v>
      </c>
      <c r="J750" s="12">
        <v>4</v>
      </c>
      <c r="K750" s="159">
        <v>4</v>
      </c>
      <c r="L750" s="12">
        <v>4</v>
      </c>
      <c r="M750" s="159">
        <v>5</v>
      </c>
      <c r="N750" s="12">
        <v>3</v>
      </c>
      <c r="O750" s="159">
        <v>1</v>
      </c>
      <c r="P750" s="12">
        <v>1</v>
      </c>
      <c r="Q750" s="14">
        <f t="shared" si="96"/>
        <v>14</v>
      </c>
      <c r="R750" s="12">
        <f t="shared" si="97"/>
        <v>12</v>
      </c>
      <c r="S750" s="126">
        <f t="shared" si="90"/>
        <v>13</v>
      </c>
      <c r="T750" s="114">
        <f t="shared" si="91"/>
        <v>2</v>
      </c>
      <c r="U750" s="15"/>
      <c r="V750" s="15" t="str">
        <f t="shared" si="92"/>
        <v/>
      </c>
      <c r="W750" s="15" t="str">
        <f t="shared" si="93"/>
        <v/>
      </c>
      <c r="X750" s="15" t="str">
        <f t="shared" si="94"/>
        <v/>
      </c>
      <c r="Y750" s="15">
        <f t="shared" si="95"/>
        <v>13</v>
      </c>
    </row>
    <row r="751" spans="1:25" s="134" customFormat="1" ht="60" x14ac:dyDescent="0.15">
      <c r="A751" s="92" t="s">
        <v>1498</v>
      </c>
      <c r="B751" s="94" t="s">
        <v>2087</v>
      </c>
      <c r="C751" s="94" t="s">
        <v>1165</v>
      </c>
      <c r="D751" s="12" t="s">
        <v>30</v>
      </c>
      <c r="E751" s="4" t="s">
        <v>64</v>
      </c>
      <c r="F751" s="4">
        <v>29202715</v>
      </c>
      <c r="G751" s="40"/>
      <c r="H751" s="40"/>
      <c r="I751" s="14">
        <v>4</v>
      </c>
      <c r="J751" s="38">
        <v>4</v>
      </c>
      <c r="K751" s="14">
        <v>4</v>
      </c>
      <c r="L751" s="38">
        <v>4</v>
      </c>
      <c r="M751" s="14">
        <v>4</v>
      </c>
      <c r="N751" s="38">
        <v>5</v>
      </c>
      <c r="O751" s="14">
        <v>4</v>
      </c>
      <c r="P751" s="38">
        <v>4</v>
      </c>
      <c r="Q751" s="14">
        <f t="shared" si="96"/>
        <v>16</v>
      </c>
      <c r="R751" s="12">
        <f t="shared" si="97"/>
        <v>17</v>
      </c>
      <c r="S751" s="126">
        <f t="shared" si="90"/>
        <v>16.5</v>
      </c>
      <c r="T751" s="114">
        <f t="shared" si="91"/>
        <v>1</v>
      </c>
      <c r="U751" s="15"/>
      <c r="V751" s="15" t="str">
        <f t="shared" si="92"/>
        <v/>
      </c>
      <c r="W751" s="15" t="str">
        <f t="shared" si="93"/>
        <v/>
      </c>
      <c r="X751" s="15" t="str">
        <f t="shared" si="94"/>
        <v/>
      </c>
      <c r="Y751" s="15">
        <f t="shared" si="95"/>
        <v>16.5</v>
      </c>
    </row>
    <row r="752" spans="1:25" s="134" customFormat="1" ht="75" x14ac:dyDescent="0.15">
      <c r="A752" s="99" t="s">
        <v>1253</v>
      </c>
      <c r="B752" s="99" t="s">
        <v>1254</v>
      </c>
      <c r="C752" s="99" t="s">
        <v>479</v>
      </c>
      <c r="D752" s="4" t="s">
        <v>30</v>
      </c>
      <c r="E752" s="4" t="s">
        <v>64</v>
      </c>
      <c r="F752" s="74">
        <v>28985969</v>
      </c>
      <c r="G752" s="53"/>
      <c r="H752" s="53"/>
      <c r="I752" s="50">
        <v>4</v>
      </c>
      <c r="J752" s="55">
        <v>4</v>
      </c>
      <c r="K752" s="50">
        <v>2</v>
      </c>
      <c r="L752" s="38">
        <v>4</v>
      </c>
      <c r="M752" s="50">
        <v>5</v>
      </c>
      <c r="N752" s="38">
        <v>4</v>
      </c>
      <c r="O752" s="50">
        <v>2</v>
      </c>
      <c r="P752" s="38">
        <v>5</v>
      </c>
      <c r="Q752" s="14">
        <f t="shared" si="96"/>
        <v>13</v>
      </c>
      <c r="R752" s="12">
        <f t="shared" si="97"/>
        <v>17</v>
      </c>
      <c r="S752" s="126">
        <f t="shared" si="90"/>
        <v>15</v>
      </c>
      <c r="T752" s="114">
        <f t="shared" si="91"/>
        <v>4</v>
      </c>
      <c r="U752" s="38"/>
      <c r="V752" s="15" t="str">
        <f t="shared" si="92"/>
        <v/>
      </c>
      <c r="W752" s="15" t="str">
        <f t="shared" si="93"/>
        <v/>
      </c>
      <c r="X752" s="15" t="str">
        <f t="shared" si="94"/>
        <v/>
      </c>
      <c r="Y752" s="15">
        <f t="shared" si="95"/>
        <v>15</v>
      </c>
    </row>
    <row r="753" spans="1:25" s="134" customFormat="1" ht="75" x14ac:dyDescent="0.15">
      <c r="A753" s="92" t="s">
        <v>341</v>
      </c>
      <c r="B753" s="92" t="s">
        <v>342</v>
      </c>
      <c r="C753" s="92" t="s">
        <v>343</v>
      </c>
      <c r="D753" s="4" t="s">
        <v>30</v>
      </c>
      <c r="E753" s="4" t="s">
        <v>64</v>
      </c>
      <c r="F753" s="4">
        <v>28673695</v>
      </c>
      <c r="G753" s="40"/>
      <c r="H753" s="40"/>
      <c r="I753" s="14">
        <v>4</v>
      </c>
      <c r="J753" s="12">
        <v>4</v>
      </c>
      <c r="K753" s="14">
        <v>3</v>
      </c>
      <c r="L753" s="12">
        <v>3</v>
      </c>
      <c r="M753" s="14">
        <v>3</v>
      </c>
      <c r="N753" s="12">
        <v>5</v>
      </c>
      <c r="O753" s="14">
        <v>3</v>
      </c>
      <c r="P753" s="12">
        <v>3</v>
      </c>
      <c r="Q753" s="14">
        <f t="shared" si="96"/>
        <v>13</v>
      </c>
      <c r="R753" s="12">
        <f t="shared" si="97"/>
        <v>15</v>
      </c>
      <c r="S753" s="126">
        <f t="shared" si="90"/>
        <v>14</v>
      </c>
      <c r="T753" s="114">
        <f t="shared" si="91"/>
        <v>2</v>
      </c>
      <c r="U753" s="15"/>
      <c r="V753" s="15" t="str">
        <f t="shared" si="92"/>
        <v/>
      </c>
      <c r="W753" s="15" t="str">
        <f t="shared" si="93"/>
        <v/>
      </c>
      <c r="X753" s="15" t="str">
        <f t="shared" si="94"/>
        <v/>
      </c>
      <c r="Y753" s="15">
        <f t="shared" si="95"/>
        <v>14</v>
      </c>
    </row>
    <row r="754" spans="1:25" s="134" customFormat="1" ht="75" x14ac:dyDescent="0.15">
      <c r="A754" s="97" t="s">
        <v>341</v>
      </c>
      <c r="B754" s="97" t="s">
        <v>2088</v>
      </c>
      <c r="C754" s="97" t="s">
        <v>445</v>
      </c>
      <c r="D754" s="68" t="s">
        <v>30</v>
      </c>
      <c r="E754" s="68" t="s">
        <v>64</v>
      </c>
      <c r="F754" s="68">
        <v>28749765</v>
      </c>
      <c r="G754" s="53"/>
      <c r="H754" s="53"/>
      <c r="I754" s="160">
        <v>5</v>
      </c>
      <c r="J754" s="70">
        <v>2</v>
      </c>
      <c r="K754" s="160">
        <v>4</v>
      </c>
      <c r="L754" s="70">
        <v>3</v>
      </c>
      <c r="M754" s="160">
        <v>0</v>
      </c>
      <c r="N754" s="70">
        <v>2</v>
      </c>
      <c r="O754" s="160">
        <v>1</v>
      </c>
      <c r="P754" s="70">
        <v>1</v>
      </c>
      <c r="Q754" s="14">
        <f t="shared" si="96"/>
        <v>10</v>
      </c>
      <c r="R754" s="12">
        <f t="shared" si="97"/>
        <v>8</v>
      </c>
      <c r="S754" s="126">
        <f t="shared" si="90"/>
        <v>9</v>
      </c>
      <c r="T754" s="114">
        <f t="shared" si="91"/>
        <v>2</v>
      </c>
      <c r="U754" s="15"/>
      <c r="V754" s="15" t="str">
        <f t="shared" si="92"/>
        <v/>
      </c>
      <c r="W754" s="15" t="str">
        <f t="shared" si="93"/>
        <v/>
      </c>
      <c r="X754" s="15" t="str">
        <f t="shared" si="94"/>
        <v/>
      </c>
      <c r="Y754" s="15">
        <f t="shared" si="95"/>
        <v>9</v>
      </c>
    </row>
    <row r="755" spans="1:25" s="134" customFormat="1" ht="45" x14ac:dyDescent="0.15">
      <c r="A755" s="92" t="s">
        <v>1604</v>
      </c>
      <c r="B755" s="92" t="s">
        <v>1603</v>
      </c>
      <c r="C755" s="92" t="s">
        <v>382</v>
      </c>
      <c r="D755" s="4" t="s">
        <v>30</v>
      </c>
      <c r="E755" s="4" t="s">
        <v>23</v>
      </c>
      <c r="F755" s="4">
        <v>28582560</v>
      </c>
      <c r="G755" s="14">
        <v>5</v>
      </c>
      <c r="H755" s="12">
        <v>5</v>
      </c>
      <c r="I755" s="106">
        <v>0</v>
      </c>
      <c r="J755" s="12">
        <v>0</v>
      </c>
      <c r="K755" s="40"/>
      <c r="L755" s="40"/>
      <c r="M755" s="14">
        <v>4</v>
      </c>
      <c r="N755" s="12">
        <v>4</v>
      </c>
      <c r="O755" s="14">
        <v>0</v>
      </c>
      <c r="P755" s="12">
        <v>4</v>
      </c>
      <c r="Q755" s="14">
        <f t="shared" si="96"/>
        <v>9</v>
      </c>
      <c r="R755" s="12">
        <f t="shared" si="97"/>
        <v>13</v>
      </c>
      <c r="S755" s="126">
        <f t="shared" si="90"/>
        <v>11</v>
      </c>
      <c r="T755" s="114">
        <f t="shared" si="91"/>
        <v>4</v>
      </c>
      <c r="U755" s="15"/>
      <c r="V755" s="15" t="str">
        <f t="shared" si="92"/>
        <v/>
      </c>
      <c r="W755" s="15" t="str">
        <f t="shared" si="93"/>
        <v/>
      </c>
      <c r="X755" s="15" t="str">
        <f t="shared" si="94"/>
        <v/>
      </c>
      <c r="Y755" s="15">
        <f t="shared" si="95"/>
        <v>11</v>
      </c>
    </row>
    <row r="756" spans="1:25" s="134" customFormat="1" ht="75" x14ac:dyDescent="0.15">
      <c r="A756" s="94" t="s">
        <v>344</v>
      </c>
      <c r="B756" s="94" t="s">
        <v>345</v>
      </c>
      <c r="C756" s="92" t="s">
        <v>346</v>
      </c>
      <c r="D756" s="12" t="s">
        <v>22</v>
      </c>
      <c r="E756" s="4" t="s">
        <v>64</v>
      </c>
      <c r="F756" s="4">
        <v>28659166</v>
      </c>
      <c r="G756" s="40"/>
      <c r="H756" s="40"/>
      <c r="I756" s="14">
        <v>3</v>
      </c>
      <c r="J756" s="12">
        <v>3</v>
      </c>
      <c r="K756" s="14">
        <v>4</v>
      </c>
      <c r="L756" s="12">
        <v>4</v>
      </c>
      <c r="M756" s="14">
        <v>5</v>
      </c>
      <c r="N756" s="12">
        <v>5</v>
      </c>
      <c r="O756" s="14">
        <v>2</v>
      </c>
      <c r="P756" s="12">
        <v>3</v>
      </c>
      <c r="Q756" s="14">
        <f t="shared" si="96"/>
        <v>14</v>
      </c>
      <c r="R756" s="12">
        <f t="shared" si="97"/>
        <v>15</v>
      </c>
      <c r="S756" s="126">
        <f t="shared" si="90"/>
        <v>14.5</v>
      </c>
      <c r="T756" s="114">
        <f t="shared" si="91"/>
        <v>1</v>
      </c>
      <c r="U756" s="15"/>
      <c r="V756" s="15" t="str">
        <f t="shared" si="92"/>
        <v/>
      </c>
      <c r="W756" s="15" t="str">
        <f t="shared" si="93"/>
        <v/>
      </c>
      <c r="X756" s="15" t="str">
        <f t="shared" si="94"/>
        <v/>
      </c>
      <c r="Y756" s="15">
        <f t="shared" si="95"/>
        <v>14.5</v>
      </c>
    </row>
    <row r="757" spans="1:25" s="134" customFormat="1" ht="45" x14ac:dyDescent="0.15">
      <c r="A757" s="92" t="s">
        <v>574</v>
      </c>
      <c r="B757" s="92" t="s">
        <v>575</v>
      </c>
      <c r="C757" s="92" t="s">
        <v>148</v>
      </c>
      <c r="D757" s="4" t="s">
        <v>22</v>
      </c>
      <c r="E757" s="4" t="s">
        <v>64</v>
      </c>
      <c r="F757" s="4">
        <v>28458751</v>
      </c>
      <c r="G757" s="53"/>
      <c r="H757" s="53"/>
      <c r="I757" s="50">
        <v>3</v>
      </c>
      <c r="J757" s="38">
        <v>2</v>
      </c>
      <c r="K757" s="50">
        <v>4</v>
      </c>
      <c r="L757" s="38">
        <v>4</v>
      </c>
      <c r="M757" s="50">
        <v>3</v>
      </c>
      <c r="N757" s="38">
        <v>3</v>
      </c>
      <c r="O757" s="50">
        <v>3</v>
      </c>
      <c r="P757" s="38">
        <v>2</v>
      </c>
      <c r="Q757" s="14">
        <f t="shared" si="96"/>
        <v>13</v>
      </c>
      <c r="R757" s="12">
        <f t="shared" si="97"/>
        <v>11</v>
      </c>
      <c r="S757" s="126">
        <f t="shared" si="90"/>
        <v>12</v>
      </c>
      <c r="T757" s="114">
        <f t="shared" si="91"/>
        <v>2</v>
      </c>
      <c r="U757" s="15"/>
      <c r="V757" s="15" t="str">
        <f t="shared" si="92"/>
        <v/>
      </c>
      <c r="W757" s="15" t="str">
        <f t="shared" si="93"/>
        <v/>
      </c>
      <c r="X757" s="15" t="str">
        <f t="shared" si="94"/>
        <v/>
      </c>
      <c r="Y757" s="15">
        <f t="shared" si="95"/>
        <v>12</v>
      </c>
    </row>
    <row r="758" spans="1:25" s="134" customFormat="1" ht="60" x14ac:dyDescent="0.15">
      <c r="A758" s="92" t="s">
        <v>1458</v>
      </c>
      <c r="B758" s="92" t="s">
        <v>194</v>
      </c>
      <c r="C758" s="92" t="s">
        <v>445</v>
      </c>
      <c r="D758" s="4" t="s">
        <v>30</v>
      </c>
      <c r="E758" s="4" t="s">
        <v>64</v>
      </c>
      <c r="F758" s="4">
        <v>28722626</v>
      </c>
      <c r="G758" s="40"/>
      <c r="H758" s="40"/>
      <c r="I758" s="14">
        <v>2</v>
      </c>
      <c r="J758" s="12">
        <v>4</v>
      </c>
      <c r="K758" s="14">
        <v>0</v>
      </c>
      <c r="L758" s="12">
        <v>2</v>
      </c>
      <c r="M758" s="14">
        <v>3</v>
      </c>
      <c r="N758" s="12">
        <v>4</v>
      </c>
      <c r="O758" s="14">
        <v>3</v>
      </c>
      <c r="P758" s="12">
        <v>1</v>
      </c>
      <c r="Q758" s="14">
        <f t="shared" si="96"/>
        <v>8</v>
      </c>
      <c r="R758" s="12">
        <f t="shared" si="97"/>
        <v>11</v>
      </c>
      <c r="S758" s="126">
        <f t="shared" si="90"/>
        <v>9.5</v>
      </c>
      <c r="T758" s="114">
        <f t="shared" si="91"/>
        <v>3</v>
      </c>
      <c r="U758" s="15"/>
      <c r="V758" s="15" t="str">
        <f t="shared" si="92"/>
        <v/>
      </c>
      <c r="W758" s="15" t="str">
        <f t="shared" si="93"/>
        <v/>
      </c>
      <c r="X758" s="15" t="str">
        <f t="shared" si="94"/>
        <v/>
      </c>
      <c r="Y758" s="15">
        <f t="shared" si="95"/>
        <v>9.5</v>
      </c>
    </row>
    <row r="759" spans="1:25" s="134" customFormat="1" ht="45" x14ac:dyDescent="0.15">
      <c r="A759" s="92" t="s">
        <v>971</v>
      </c>
      <c r="B759" s="92" t="s">
        <v>768</v>
      </c>
      <c r="C759" s="92" t="s">
        <v>298</v>
      </c>
      <c r="D759" s="4" t="s">
        <v>30</v>
      </c>
      <c r="E759" s="4" t="s">
        <v>64</v>
      </c>
      <c r="F759" s="41">
        <v>28804027</v>
      </c>
      <c r="G759" s="53"/>
      <c r="H759" s="53"/>
      <c r="I759" s="50">
        <v>3</v>
      </c>
      <c r="J759" s="38">
        <v>5</v>
      </c>
      <c r="K759" s="50">
        <v>4</v>
      </c>
      <c r="L759" s="38">
        <v>3</v>
      </c>
      <c r="M759" s="50">
        <v>5</v>
      </c>
      <c r="N759" s="38">
        <v>5</v>
      </c>
      <c r="O759" s="50">
        <v>5</v>
      </c>
      <c r="P759" s="38">
        <v>5</v>
      </c>
      <c r="Q759" s="14">
        <f t="shared" si="96"/>
        <v>17</v>
      </c>
      <c r="R759" s="12">
        <f t="shared" si="97"/>
        <v>18</v>
      </c>
      <c r="S759" s="126">
        <f t="shared" si="90"/>
        <v>17.5</v>
      </c>
      <c r="T759" s="114">
        <f t="shared" si="91"/>
        <v>1</v>
      </c>
      <c r="U759" s="15"/>
      <c r="V759" s="15" t="str">
        <f t="shared" si="92"/>
        <v/>
      </c>
      <c r="W759" s="15" t="str">
        <f t="shared" si="93"/>
        <v/>
      </c>
      <c r="X759" s="15" t="str">
        <f t="shared" si="94"/>
        <v/>
      </c>
      <c r="Y759" s="15">
        <f t="shared" si="95"/>
        <v>17.5</v>
      </c>
    </row>
    <row r="760" spans="1:25" s="134" customFormat="1" ht="45" x14ac:dyDescent="0.15">
      <c r="A760" s="97" t="s">
        <v>1098</v>
      </c>
      <c r="B760" s="97" t="s">
        <v>1099</v>
      </c>
      <c r="C760" s="97" t="s">
        <v>1100</v>
      </c>
      <c r="D760" s="68" t="s">
        <v>30</v>
      </c>
      <c r="E760" s="68" t="s">
        <v>23</v>
      </c>
      <c r="F760" s="68">
        <v>29099647</v>
      </c>
      <c r="G760" s="160">
        <v>5</v>
      </c>
      <c r="H760" s="70">
        <v>3</v>
      </c>
      <c r="I760" s="160">
        <v>3</v>
      </c>
      <c r="J760" s="70">
        <v>3</v>
      </c>
      <c r="K760" s="53"/>
      <c r="L760" s="53"/>
      <c r="M760" s="160">
        <v>5</v>
      </c>
      <c r="N760" s="70">
        <v>4</v>
      </c>
      <c r="O760" s="160">
        <v>4</v>
      </c>
      <c r="P760" s="70">
        <v>3</v>
      </c>
      <c r="Q760" s="14">
        <f t="shared" si="96"/>
        <v>17</v>
      </c>
      <c r="R760" s="12">
        <f t="shared" si="97"/>
        <v>13</v>
      </c>
      <c r="S760" s="126">
        <f t="shared" si="90"/>
        <v>15</v>
      </c>
      <c r="T760" s="114">
        <f t="shared" si="91"/>
        <v>4</v>
      </c>
      <c r="U760" s="15"/>
      <c r="V760" s="15" t="str">
        <f t="shared" si="92"/>
        <v/>
      </c>
      <c r="W760" s="15" t="str">
        <f t="shared" si="93"/>
        <v/>
      </c>
      <c r="X760" s="15" t="str">
        <f t="shared" si="94"/>
        <v/>
      </c>
      <c r="Y760" s="15">
        <f t="shared" si="95"/>
        <v>15</v>
      </c>
    </row>
    <row r="761" spans="1:25" s="134" customFormat="1" ht="60" x14ac:dyDescent="0.15">
      <c r="A761" s="92" t="s">
        <v>592</v>
      </c>
      <c r="B761" s="92" t="s">
        <v>593</v>
      </c>
      <c r="C761" s="92" t="s">
        <v>95</v>
      </c>
      <c r="D761" s="4" t="s">
        <v>30</v>
      </c>
      <c r="E761" s="4" t="s">
        <v>64</v>
      </c>
      <c r="F761" s="4">
        <v>28437459</v>
      </c>
      <c r="G761" s="53"/>
      <c r="H761" s="53"/>
      <c r="I761" s="50">
        <v>4</v>
      </c>
      <c r="J761" s="38">
        <v>4</v>
      </c>
      <c r="K761" s="50">
        <v>4</v>
      </c>
      <c r="L761" s="38">
        <v>4</v>
      </c>
      <c r="M761" s="50">
        <v>5</v>
      </c>
      <c r="N761" s="38">
        <v>4</v>
      </c>
      <c r="O761" s="50">
        <v>1</v>
      </c>
      <c r="P761" s="38">
        <v>3</v>
      </c>
      <c r="Q761" s="14">
        <f t="shared" si="96"/>
        <v>14</v>
      </c>
      <c r="R761" s="12">
        <f t="shared" si="97"/>
        <v>15</v>
      </c>
      <c r="S761" s="126">
        <f t="shared" si="90"/>
        <v>14.5</v>
      </c>
      <c r="T761" s="114">
        <f t="shared" si="91"/>
        <v>1</v>
      </c>
      <c r="U761" s="38"/>
      <c r="V761" s="15" t="str">
        <f t="shared" si="92"/>
        <v/>
      </c>
      <c r="W761" s="15" t="str">
        <f t="shared" si="93"/>
        <v/>
      </c>
      <c r="X761" s="15" t="str">
        <f t="shared" si="94"/>
        <v/>
      </c>
      <c r="Y761" s="15">
        <f t="shared" si="95"/>
        <v>14.5</v>
      </c>
    </row>
    <row r="762" spans="1:25" s="134" customFormat="1" ht="60" x14ac:dyDescent="0.15">
      <c r="A762" s="99" t="s">
        <v>592</v>
      </c>
      <c r="B762" s="99" t="s">
        <v>1784</v>
      </c>
      <c r="C762" s="99" t="s">
        <v>445</v>
      </c>
      <c r="D762" s="4" t="s">
        <v>30</v>
      </c>
      <c r="E762" s="4" t="s">
        <v>64</v>
      </c>
      <c r="F762" s="74">
        <v>29016319</v>
      </c>
      <c r="G762" s="52"/>
      <c r="H762" s="43"/>
      <c r="I762" s="51">
        <v>3</v>
      </c>
      <c r="J762" s="4">
        <v>4</v>
      </c>
      <c r="K762" s="51">
        <v>3</v>
      </c>
      <c r="L762" s="4">
        <v>4</v>
      </c>
      <c r="M762" s="51">
        <v>1</v>
      </c>
      <c r="N762" s="4">
        <v>3</v>
      </c>
      <c r="O762" s="51">
        <v>2</v>
      </c>
      <c r="P762" s="4">
        <v>3</v>
      </c>
      <c r="Q762" s="14">
        <f t="shared" si="96"/>
        <v>9</v>
      </c>
      <c r="R762" s="12">
        <f t="shared" si="97"/>
        <v>14</v>
      </c>
      <c r="S762" s="126">
        <f t="shared" si="90"/>
        <v>11.5</v>
      </c>
      <c r="T762" s="114">
        <f t="shared" si="91"/>
        <v>5</v>
      </c>
      <c r="U762" s="15"/>
      <c r="V762" s="15" t="str">
        <f t="shared" si="92"/>
        <v/>
      </c>
      <c r="W762" s="15" t="str">
        <f t="shared" si="93"/>
        <v/>
      </c>
      <c r="X762" s="15" t="str">
        <f t="shared" si="94"/>
        <v/>
      </c>
      <c r="Y762" s="15">
        <f t="shared" si="95"/>
        <v>11.5</v>
      </c>
    </row>
    <row r="763" spans="1:25" s="134" customFormat="1" ht="45" x14ac:dyDescent="0.15">
      <c r="A763" s="92" t="s">
        <v>96</v>
      </c>
      <c r="B763" s="92" t="s">
        <v>1703</v>
      </c>
      <c r="C763" s="92" t="s">
        <v>97</v>
      </c>
      <c r="D763" s="4" t="s">
        <v>30</v>
      </c>
      <c r="E763" s="4" t="s">
        <v>64</v>
      </c>
      <c r="F763" s="4">
        <v>28789668</v>
      </c>
      <c r="G763" s="40"/>
      <c r="H763" s="40"/>
      <c r="I763" s="14">
        <v>4</v>
      </c>
      <c r="J763" s="12">
        <v>4</v>
      </c>
      <c r="K763" s="14">
        <v>4</v>
      </c>
      <c r="L763" s="12">
        <v>4</v>
      </c>
      <c r="M763" s="14">
        <v>1</v>
      </c>
      <c r="N763" s="12">
        <v>3</v>
      </c>
      <c r="O763" s="14">
        <v>1</v>
      </c>
      <c r="P763" s="12">
        <v>1</v>
      </c>
      <c r="Q763" s="14">
        <f t="shared" si="96"/>
        <v>10</v>
      </c>
      <c r="R763" s="12">
        <f t="shared" si="97"/>
        <v>12</v>
      </c>
      <c r="S763" s="126">
        <f t="shared" si="90"/>
        <v>11</v>
      </c>
      <c r="T763" s="114">
        <f t="shared" si="91"/>
        <v>2</v>
      </c>
      <c r="U763" s="15"/>
      <c r="V763" s="15" t="str">
        <f t="shared" si="92"/>
        <v/>
      </c>
      <c r="W763" s="15" t="str">
        <f t="shared" si="93"/>
        <v/>
      </c>
      <c r="X763" s="15" t="str">
        <f t="shared" si="94"/>
        <v/>
      </c>
      <c r="Y763" s="15">
        <f t="shared" si="95"/>
        <v>11</v>
      </c>
    </row>
    <row r="764" spans="1:25" s="134" customFormat="1" ht="135" x14ac:dyDescent="0.15">
      <c r="A764" s="92" t="s">
        <v>1595</v>
      </c>
      <c r="B764" s="92" t="s">
        <v>1597</v>
      </c>
      <c r="C764" s="92" t="s">
        <v>257</v>
      </c>
      <c r="D764" s="4" t="s">
        <v>30</v>
      </c>
      <c r="E764" s="4" t="s">
        <v>64</v>
      </c>
      <c r="F764" s="4">
        <v>28575363</v>
      </c>
      <c r="G764" s="40"/>
      <c r="H764" s="40"/>
      <c r="I764" s="14">
        <v>4</v>
      </c>
      <c r="J764" s="12">
        <v>5</v>
      </c>
      <c r="K764" s="14">
        <v>3</v>
      </c>
      <c r="L764" s="12">
        <v>3</v>
      </c>
      <c r="M764" s="14">
        <v>3</v>
      </c>
      <c r="N764" s="12">
        <v>4</v>
      </c>
      <c r="O764" s="14">
        <v>1</v>
      </c>
      <c r="P764" s="12">
        <v>3</v>
      </c>
      <c r="Q764" s="14">
        <f t="shared" si="96"/>
        <v>11</v>
      </c>
      <c r="R764" s="12">
        <f t="shared" si="97"/>
        <v>15</v>
      </c>
      <c r="S764" s="126">
        <f t="shared" si="90"/>
        <v>13</v>
      </c>
      <c r="T764" s="114">
        <f t="shared" si="91"/>
        <v>4</v>
      </c>
      <c r="U764" s="15"/>
      <c r="V764" s="15" t="str">
        <f t="shared" si="92"/>
        <v/>
      </c>
      <c r="W764" s="15" t="str">
        <f t="shared" si="93"/>
        <v/>
      </c>
      <c r="X764" s="15" t="str">
        <f t="shared" si="94"/>
        <v/>
      </c>
      <c r="Y764" s="15">
        <f t="shared" si="95"/>
        <v>13</v>
      </c>
    </row>
    <row r="765" spans="1:25" s="134" customFormat="1" ht="60" x14ac:dyDescent="0.15">
      <c r="A765" s="92" t="s">
        <v>887</v>
      </c>
      <c r="B765" s="92" t="s">
        <v>888</v>
      </c>
      <c r="C765" s="92" t="s">
        <v>883</v>
      </c>
      <c r="D765" s="12" t="s">
        <v>30</v>
      </c>
      <c r="E765" s="12" t="s">
        <v>64</v>
      </c>
      <c r="F765" s="4">
        <v>29243406</v>
      </c>
      <c r="G765" s="53"/>
      <c r="H765" s="53"/>
      <c r="I765" s="50">
        <v>4</v>
      </c>
      <c r="J765" s="38">
        <v>4</v>
      </c>
      <c r="K765" s="50">
        <v>4</v>
      </c>
      <c r="L765" s="38">
        <v>4</v>
      </c>
      <c r="M765" s="50">
        <v>3</v>
      </c>
      <c r="N765" s="38">
        <v>5</v>
      </c>
      <c r="O765" s="50">
        <v>1</v>
      </c>
      <c r="P765" s="38">
        <v>5</v>
      </c>
      <c r="Q765" s="14">
        <f t="shared" si="96"/>
        <v>12</v>
      </c>
      <c r="R765" s="12">
        <f t="shared" si="97"/>
        <v>18</v>
      </c>
      <c r="S765" s="126">
        <f t="shared" si="90"/>
        <v>15</v>
      </c>
      <c r="T765" s="114">
        <f t="shared" si="91"/>
        <v>6</v>
      </c>
      <c r="U765" s="15"/>
      <c r="V765" s="15" t="str">
        <f t="shared" si="92"/>
        <v/>
      </c>
      <c r="W765" s="15" t="str">
        <f t="shared" si="93"/>
        <v/>
      </c>
      <c r="X765" s="15" t="str">
        <f t="shared" si="94"/>
        <v/>
      </c>
      <c r="Y765" s="15">
        <f t="shared" si="95"/>
        <v>15</v>
      </c>
    </row>
    <row r="766" spans="1:25" s="134" customFormat="1" ht="75" x14ac:dyDescent="0.15">
      <c r="A766" s="92" t="s">
        <v>1879</v>
      </c>
      <c r="B766" s="92" t="s">
        <v>1878</v>
      </c>
      <c r="C766" s="92" t="s">
        <v>143</v>
      </c>
      <c r="D766" s="4" t="s">
        <v>32</v>
      </c>
      <c r="E766" s="4" t="s">
        <v>1171</v>
      </c>
      <c r="F766" s="4">
        <v>29249276</v>
      </c>
      <c r="G766" s="53"/>
      <c r="H766" s="53"/>
      <c r="I766" s="50">
        <v>6</v>
      </c>
      <c r="J766" s="38">
        <v>6</v>
      </c>
      <c r="K766" s="50">
        <v>4</v>
      </c>
      <c r="L766" s="38">
        <v>4</v>
      </c>
      <c r="M766" s="50">
        <v>3</v>
      </c>
      <c r="N766" s="38">
        <v>4</v>
      </c>
      <c r="O766" s="50">
        <v>3</v>
      </c>
      <c r="P766" s="38">
        <v>1</v>
      </c>
      <c r="Q766" s="14">
        <f t="shared" si="96"/>
        <v>16</v>
      </c>
      <c r="R766" s="12">
        <f t="shared" si="97"/>
        <v>15</v>
      </c>
      <c r="S766" s="126">
        <f t="shared" si="90"/>
        <v>15.5</v>
      </c>
      <c r="T766" s="114">
        <f t="shared" si="91"/>
        <v>1</v>
      </c>
      <c r="U766" s="15"/>
      <c r="V766" s="15" t="str">
        <f t="shared" si="92"/>
        <v/>
      </c>
      <c r="W766" s="15" t="str">
        <f t="shared" si="93"/>
        <v/>
      </c>
      <c r="X766" s="15" t="str">
        <f t="shared" si="94"/>
        <v/>
      </c>
      <c r="Y766" s="15">
        <f t="shared" si="95"/>
        <v>15.5</v>
      </c>
    </row>
    <row r="767" spans="1:25" s="134" customFormat="1" ht="60" x14ac:dyDescent="0.15">
      <c r="A767" s="92" t="s">
        <v>1267</v>
      </c>
      <c r="B767" s="92" t="s">
        <v>1268</v>
      </c>
      <c r="C767" s="92" t="s">
        <v>348</v>
      </c>
      <c r="D767" s="4" t="s">
        <v>30</v>
      </c>
      <c r="E767" s="4" t="s">
        <v>23</v>
      </c>
      <c r="F767" s="4">
        <v>29132613</v>
      </c>
      <c r="G767" s="50">
        <v>5</v>
      </c>
      <c r="H767" s="38">
        <v>5</v>
      </c>
      <c r="I767" s="50">
        <v>3</v>
      </c>
      <c r="J767" s="55">
        <v>5</v>
      </c>
      <c r="K767" s="53"/>
      <c r="L767" s="53"/>
      <c r="M767" s="50">
        <v>5</v>
      </c>
      <c r="N767" s="38">
        <v>5</v>
      </c>
      <c r="O767" s="50">
        <v>5</v>
      </c>
      <c r="P767" s="38">
        <v>5</v>
      </c>
      <c r="Q767" s="14">
        <f t="shared" si="96"/>
        <v>18</v>
      </c>
      <c r="R767" s="12">
        <f t="shared" si="97"/>
        <v>20</v>
      </c>
      <c r="S767" s="126">
        <f t="shared" si="90"/>
        <v>19</v>
      </c>
      <c r="T767" s="114">
        <f t="shared" si="91"/>
        <v>2</v>
      </c>
      <c r="U767" s="15"/>
      <c r="V767" s="15" t="str">
        <f t="shared" si="92"/>
        <v/>
      </c>
      <c r="W767" s="15" t="str">
        <f t="shared" si="93"/>
        <v/>
      </c>
      <c r="X767" s="15" t="str">
        <f t="shared" si="94"/>
        <v/>
      </c>
      <c r="Y767" s="15">
        <f t="shared" si="95"/>
        <v>19</v>
      </c>
    </row>
    <row r="768" spans="1:25" s="134" customFormat="1" ht="90" x14ac:dyDescent="0.15">
      <c r="A768" s="94" t="s">
        <v>465</v>
      </c>
      <c r="B768" s="94" t="s">
        <v>2089</v>
      </c>
      <c r="C768" s="94" t="s">
        <v>466</v>
      </c>
      <c r="D768" s="12" t="s">
        <v>22</v>
      </c>
      <c r="E768" s="4" t="s">
        <v>64</v>
      </c>
      <c r="F768" s="4">
        <v>27565703</v>
      </c>
      <c r="G768" s="40"/>
      <c r="H768" s="40"/>
      <c r="I768" s="14">
        <v>2</v>
      </c>
      <c r="J768" s="4">
        <v>5</v>
      </c>
      <c r="K768" s="14">
        <v>4</v>
      </c>
      <c r="L768" s="4">
        <v>4</v>
      </c>
      <c r="M768" s="14">
        <v>2</v>
      </c>
      <c r="N768" s="4">
        <v>4</v>
      </c>
      <c r="O768" s="14">
        <v>1</v>
      </c>
      <c r="P768" s="4">
        <v>4</v>
      </c>
      <c r="Q768" s="14">
        <f t="shared" si="96"/>
        <v>9</v>
      </c>
      <c r="R768" s="12">
        <f t="shared" si="97"/>
        <v>17</v>
      </c>
      <c r="S768" s="126">
        <f t="shared" si="90"/>
        <v>13</v>
      </c>
      <c r="T768" s="114">
        <f t="shared" si="91"/>
        <v>8</v>
      </c>
      <c r="U768" s="15">
        <v>11</v>
      </c>
      <c r="V768" s="15">
        <f t="shared" si="92"/>
        <v>2</v>
      </c>
      <c r="W768" s="15">
        <f t="shared" si="93"/>
        <v>6</v>
      </c>
      <c r="X768" s="15">
        <f t="shared" si="94"/>
        <v>9</v>
      </c>
      <c r="Y768" s="15">
        <f t="shared" si="95"/>
        <v>10</v>
      </c>
    </row>
    <row r="769" spans="1:25" s="134" customFormat="1" ht="60" x14ac:dyDescent="0.15">
      <c r="A769" s="99" t="s">
        <v>1122</v>
      </c>
      <c r="B769" s="99" t="s">
        <v>1770</v>
      </c>
      <c r="C769" s="99" t="s">
        <v>739</v>
      </c>
      <c r="D769" s="4" t="s">
        <v>30</v>
      </c>
      <c r="E769" s="4" t="s">
        <v>64</v>
      </c>
      <c r="F769" s="74">
        <v>28968807</v>
      </c>
      <c r="G769" s="43"/>
      <c r="H769" s="43"/>
      <c r="I769" s="42">
        <v>4</v>
      </c>
      <c r="J769" s="12">
        <v>4</v>
      </c>
      <c r="K769" s="42">
        <v>4</v>
      </c>
      <c r="L769" s="12">
        <v>4</v>
      </c>
      <c r="M769" s="42">
        <v>2</v>
      </c>
      <c r="N769" s="12">
        <v>5</v>
      </c>
      <c r="O769" s="42">
        <v>1</v>
      </c>
      <c r="P769" s="12">
        <v>1</v>
      </c>
      <c r="Q769" s="14">
        <f t="shared" si="96"/>
        <v>11</v>
      </c>
      <c r="R769" s="12">
        <f t="shared" si="97"/>
        <v>14</v>
      </c>
      <c r="S769" s="126">
        <f t="shared" si="90"/>
        <v>12.5</v>
      </c>
      <c r="T769" s="114">
        <f t="shared" si="91"/>
        <v>3</v>
      </c>
      <c r="U769" s="15"/>
      <c r="V769" s="15" t="str">
        <f t="shared" si="92"/>
        <v/>
      </c>
      <c r="W769" s="15" t="str">
        <f t="shared" si="93"/>
        <v/>
      </c>
      <c r="X769" s="15" t="str">
        <f t="shared" si="94"/>
        <v/>
      </c>
      <c r="Y769" s="15">
        <f t="shared" si="95"/>
        <v>12.5</v>
      </c>
    </row>
    <row r="770" spans="1:25" s="134" customFormat="1" ht="60" x14ac:dyDescent="0.15">
      <c r="A770" s="92" t="s">
        <v>2090</v>
      </c>
      <c r="B770" s="92" t="s">
        <v>195</v>
      </c>
      <c r="C770" s="92" t="s">
        <v>196</v>
      </c>
      <c r="D770" s="4" t="s">
        <v>30</v>
      </c>
      <c r="E770" s="4" t="s">
        <v>64</v>
      </c>
      <c r="F770" s="4">
        <v>28697349</v>
      </c>
      <c r="G770" s="40"/>
      <c r="H770" s="40"/>
      <c r="I770" s="14">
        <v>4</v>
      </c>
      <c r="J770" s="12">
        <v>4</v>
      </c>
      <c r="K770" s="14">
        <v>4</v>
      </c>
      <c r="L770" s="12">
        <v>4</v>
      </c>
      <c r="M770" s="14">
        <v>2</v>
      </c>
      <c r="N770" s="12">
        <v>1</v>
      </c>
      <c r="O770" s="14">
        <v>0</v>
      </c>
      <c r="P770" s="12">
        <v>2</v>
      </c>
      <c r="Q770" s="14">
        <f t="shared" si="96"/>
        <v>10</v>
      </c>
      <c r="R770" s="12">
        <f t="shared" si="97"/>
        <v>11</v>
      </c>
      <c r="S770" s="126">
        <f t="shared" si="90"/>
        <v>10.5</v>
      </c>
      <c r="T770" s="114">
        <f t="shared" si="91"/>
        <v>1</v>
      </c>
      <c r="U770" s="15"/>
      <c r="V770" s="15" t="str">
        <f t="shared" si="92"/>
        <v/>
      </c>
      <c r="W770" s="15" t="str">
        <f t="shared" si="93"/>
        <v/>
      </c>
      <c r="X770" s="15" t="str">
        <f t="shared" si="94"/>
        <v/>
      </c>
      <c r="Y770" s="15">
        <f t="shared" si="95"/>
        <v>10.5</v>
      </c>
    </row>
    <row r="771" spans="1:25" s="134" customFormat="1" ht="45" x14ac:dyDescent="0.15">
      <c r="A771" s="92" t="s">
        <v>616</v>
      </c>
      <c r="B771" s="92" t="s">
        <v>617</v>
      </c>
      <c r="C771" s="92" t="s">
        <v>618</v>
      </c>
      <c r="D771" s="4" t="s">
        <v>30</v>
      </c>
      <c r="E771" s="4" t="s">
        <v>64</v>
      </c>
      <c r="F771" s="4">
        <v>28353183</v>
      </c>
      <c r="G771" s="53"/>
      <c r="H771" s="53"/>
      <c r="I771" s="50">
        <v>4</v>
      </c>
      <c r="J771" s="38">
        <v>4</v>
      </c>
      <c r="K771" s="50">
        <v>4</v>
      </c>
      <c r="L771" s="38">
        <v>4</v>
      </c>
      <c r="M771" s="50">
        <v>4</v>
      </c>
      <c r="N771" s="38">
        <v>3</v>
      </c>
      <c r="O771" s="50">
        <v>4</v>
      </c>
      <c r="P771" s="38">
        <v>4</v>
      </c>
      <c r="Q771" s="14">
        <f t="shared" si="96"/>
        <v>16</v>
      </c>
      <c r="R771" s="12">
        <f t="shared" si="97"/>
        <v>15</v>
      </c>
      <c r="S771" s="126">
        <f t="shared" ref="S771:S834" si="98">AVERAGE(Q771,R771)</f>
        <v>15.5</v>
      </c>
      <c r="T771" s="114">
        <f t="shared" ref="T771:T834" si="99">ABS(Q771-R771)</f>
        <v>1</v>
      </c>
      <c r="U771" s="15"/>
      <c r="V771" s="15" t="str">
        <f t="shared" ref="V771:V834" si="100">IF(U771="","",ABS(U771-Q771))</f>
        <v/>
      </c>
      <c r="W771" s="15" t="str">
        <f t="shared" ref="W771:W834" si="101">IF(U771="","",ABS(U771-R771))</f>
        <v/>
      </c>
      <c r="X771" s="15" t="str">
        <f t="shared" ref="X771:X834" si="102">IF(AND(ISNUMBER(V771),ISNUMBER(W771)),IF(V771&lt;=W771,Q771,R771),"")</f>
        <v/>
      </c>
      <c r="Y771" s="15">
        <f t="shared" ref="Y771:Y834" si="103">IF(U771="",S771,AVERAGE(X771,U771))</f>
        <v>15.5</v>
      </c>
    </row>
    <row r="772" spans="1:25" s="134" customFormat="1" ht="45" x14ac:dyDescent="0.15">
      <c r="A772" s="94" t="s">
        <v>1469</v>
      </c>
      <c r="B772" s="94" t="s">
        <v>197</v>
      </c>
      <c r="C772" s="94" t="s">
        <v>198</v>
      </c>
      <c r="D772" s="12" t="s">
        <v>30</v>
      </c>
      <c r="E772" s="4" t="s">
        <v>64</v>
      </c>
      <c r="F772" s="4">
        <v>28724552</v>
      </c>
      <c r="G772" s="40"/>
      <c r="H772" s="40"/>
      <c r="I772" s="14">
        <v>3</v>
      </c>
      <c r="J772" s="12">
        <v>3</v>
      </c>
      <c r="K772" s="14">
        <v>4</v>
      </c>
      <c r="L772" s="12">
        <v>4</v>
      </c>
      <c r="M772" s="14">
        <v>3</v>
      </c>
      <c r="N772" s="12">
        <v>3</v>
      </c>
      <c r="O772" s="14">
        <v>4</v>
      </c>
      <c r="P772" s="12">
        <v>4</v>
      </c>
      <c r="Q772" s="14">
        <f t="shared" si="96"/>
        <v>14</v>
      </c>
      <c r="R772" s="12">
        <f t="shared" si="97"/>
        <v>14</v>
      </c>
      <c r="S772" s="126">
        <f t="shared" si="98"/>
        <v>14</v>
      </c>
      <c r="T772" s="114">
        <f t="shared" si="99"/>
        <v>0</v>
      </c>
      <c r="U772" s="15"/>
      <c r="V772" s="15" t="str">
        <f t="shared" si="100"/>
        <v/>
      </c>
      <c r="W772" s="15" t="str">
        <f t="shared" si="101"/>
        <v/>
      </c>
      <c r="X772" s="15" t="str">
        <f t="shared" si="102"/>
        <v/>
      </c>
      <c r="Y772" s="15">
        <f t="shared" si="103"/>
        <v>14</v>
      </c>
    </row>
    <row r="773" spans="1:25" s="134" customFormat="1" ht="105" x14ac:dyDescent="0.15">
      <c r="A773" s="96" t="s">
        <v>733</v>
      </c>
      <c r="B773" s="92" t="s">
        <v>734</v>
      </c>
      <c r="C773" s="96" t="s">
        <v>692</v>
      </c>
      <c r="D773" s="20" t="s">
        <v>30</v>
      </c>
      <c r="E773" s="20" t="s">
        <v>23</v>
      </c>
      <c r="F773" s="4">
        <v>28843578</v>
      </c>
      <c r="G773" s="106">
        <v>4</v>
      </c>
      <c r="H773" s="38">
        <v>5</v>
      </c>
      <c r="I773" s="106">
        <v>5</v>
      </c>
      <c r="J773" s="55">
        <v>4</v>
      </c>
      <c r="K773" s="125"/>
      <c r="L773" s="125"/>
      <c r="M773" s="106">
        <v>4</v>
      </c>
      <c r="N773" s="38">
        <v>4</v>
      </c>
      <c r="O773" s="106">
        <v>4</v>
      </c>
      <c r="P773" s="38">
        <v>4</v>
      </c>
      <c r="Q773" s="14">
        <f t="shared" si="96"/>
        <v>17</v>
      </c>
      <c r="R773" s="12">
        <f t="shared" si="97"/>
        <v>17</v>
      </c>
      <c r="S773" s="126">
        <f t="shared" si="98"/>
        <v>17</v>
      </c>
      <c r="T773" s="114">
        <f t="shared" si="99"/>
        <v>0</v>
      </c>
      <c r="U773" s="15"/>
      <c r="V773" s="15" t="str">
        <f t="shared" si="100"/>
        <v/>
      </c>
      <c r="W773" s="15" t="str">
        <f t="shared" si="101"/>
        <v/>
      </c>
      <c r="X773" s="15" t="str">
        <f t="shared" si="102"/>
        <v/>
      </c>
      <c r="Y773" s="15">
        <f t="shared" si="103"/>
        <v>17</v>
      </c>
    </row>
    <row r="774" spans="1:25" s="134" customFormat="1" ht="45" x14ac:dyDescent="0.15">
      <c r="A774" s="92" t="s">
        <v>972</v>
      </c>
      <c r="B774" s="92" t="s">
        <v>2091</v>
      </c>
      <c r="C774" s="92" t="s">
        <v>791</v>
      </c>
      <c r="D774" s="4" t="s">
        <v>30</v>
      </c>
      <c r="E774" s="4" t="s">
        <v>64</v>
      </c>
      <c r="F774" s="41">
        <v>28720720</v>
      </c>
      <c r="G774" s="53"/>
      <c r="H774" s="53"/>
      <c r="I774" s="50">
        <v>4</v>
      </c>
      <c r="J774" s="38">
        <v>4</v>
      </c>
      <c r="K774" s="50">
        <v>4</v>
      </c>
      <c r="L774" s="38">
        <v>4</v>
      </c>
      <c r="M774" s="50">
        <v>5</v>
      </c>
      <c r="N774" s="38">
        <v>5</v>
      </c>
      <c r="O774" s="50">
        <v>4</v>
      </c>
      <c r="P774" s="38">
        <v>3</v>
      </c>
      <c r="Q774" s="14">
        <f t="shared" si="96"/>
        <v>17</v>
      </c>
      <c r="R774" s="12">
        <f t="shared" si="97"/>
        <v>16</v>
      </c>
      <c r="S774" s="126">
        <f t="shared" si="98"/>
        <v>16.5</v>
      </c>
      <c r="T774" s="114">
        <f t="shared" si="99"/>
        <v>1</v>
      </c>
      <c r="U774" s="15"/>
      <c r="V774" s="15" t="str">
        <f t="shared" si="100"/>
        <v/>
      </c>
      <c r="W774" s="15" t="str">
        <f t="shared" si="101"/>
        <v/>
      </c>
      <c r="X774" s="15" t="str">
        <f t="shared" si="102"/>
        <v/>
      </c>
      <c r="Y774" s="15">
        <f t="shared" si="103"/>
        <v>16.5</v>
      </c>
    </row>
    <row r="775" spans="1:25" s="134" customFormat="1" ht="60" x14ac:dyDescent="0.15">
      <c r="A775" s="97" t="s">
        <v>1101</v>
      </c>
      <c r="B775" s="97" t="s">
        <v>1102</v>
      </c>
      <c r="C775" s="97" t="s">
        <v>1103</v>
      </c>
      <c r="D775" s="68" t="s">
        <v>22</v>
      </c>
      <c r="E775" s="68" t="s">
        <v>23</v>
      </c>
      <c r="F775" s="68">
        <v>29302150</v>
      </c>
      <c r="G775" s="160">
        <v>4</v>
      </c>
      <c r="H775" s="70">
        <v>4</v>
      </c>
      <c r="I775" s="160">
        <v>1</v>
      </c>
      <c r="J775" s="70">
        <v>1</v>
      </c>
      <c r="K775" s="40"/>
      <c r="L775" s="40"/>
      <c r="M775" s="160">
        <v>5</v>
      </c>
      <c r="N775" s="70">
        <v>5</v>
      </c>
      <c r="O775" s="160">
        <v>5</v>
      </c>
      <c r="P775" s="70">
        <v>1</v>
      </c>
      <c r="Q775" s="14">
        <f t="shared" si="96"/>
        <v>15</v>
      </c>
      <c r="R775" s="12">
        <f t="shared" si="97"/>
        <v>11</v>
      </c>
      <c r="S775" s="126">
        <f t="shared" si="98"/>
        <v>13</v>
      </c>
      <c r="T775" s="114">
        <f t="shared" si="99"/>
        <v>4</v>
      </c>
      <c r="U775" s="15"/>
      <c r="V775" s="15" t="str">
        <f t="shared" si="100"/>
        <v/>
      </c>
      <c r="W775" s="15" t="str">
        <f t="shared" si="101"/>
        <v/>
      </c>
      <c r="X775" s="15" t="str">
        <f t="shared" si="102"/>
        <v/>
      </c>
      <c r="Y775" s="15">
        <f t="shared" si="103"/>
        <v>13</v>
      </c>
    </row>
    <row r="776" spans="1:25" s="134" customFormat="1" ht="60" x14ac:dyDescent="0.15">
      <c r="A776" s="92" t="s">
        <v>654</v>
      </c>
      <c r="B776" s="92" t="s">
        <v>655</v>
      </c>
      <c r="C776" s="92" t="s">
        <v>656</v>
      </c>
      <c r="D776" s="4" t="s">
        <v>22</v>
      </c>
      <c r="E776" s="4" t="s">
        <v>23</v>
      </c>
      <c r="F776" s="4">
        <v>28157149</v>
      </c>
      <c r="G776" s="50">
        <v>3</v>
      </c>
      <c r="H776" s="38">
        <v>5</v>
      </c>
      <c r="I776" s="50">
        <v>1</v>
      </c>
      <c r="J776" s="38">
        <v>0</v>
      </c>
      <c r="K776" s="53"/>
      <c r="L776" s="53"/>
      <c r="M776" s="50">
        <v>1</v>
      </c>
      <c r="N776" s="38">
        <v>4</v>
      </c>
      <c r="O776" s="50">
        <v>1</v>
      </c>
      <c r="P776" s="38">
        <v>4</v>
      </c>
      <c r="Q776" s="14">
        <f t="shared" si="96"/>
        <v>6</v>
      </c>
      <c r="R776" s="12">
        <f t="shared" si="97"/>
        <v>13</v>
      </c>
      <c r="S776" s="126">
        <f t="shared" si="98"/>
        <v>9.5</v>
      </c>
      <c r="T776" s="114">
        <f t="shared" si="99"/>
        <v>7</v>
      </c>
      <c r="U776" s="15"/>
      <c r="V776" s="15" t="str">
        <f t="shared" si="100"/>
        <v/>
      </c>
      <c r="W776" s="15" t="str">
        <f t="shared" si="101"/>
        <v/>
      </c>
      <c r="X776" s="15" t="str">
        <f t="shared" si="102"/>
        <v/>
      </c>
      <c r="Y776" s="15">
        <f t="shared" si="103"/>
        <v>9.5</v>
      </c>
    </row>
    <row r="777" spans="1:25" s="134" customFormat="1" ht="60" x14ac:dyDescent="0.15">
      <c r="A777" s="92" t="s">
        <v>1907</v>
      </c>
      <c r="B777" s="92" t="s">
        <v>1908</v>
      </c>
      <c r="C777" s="92" t="s">
        <v>102</v>
      </c>
      <c r="D777" s="4" t="s">
        <v>30</v>
      </c>
      <c r="E777" s="4" t="s">
        <v>1171</v>
      </c>
      <c r="F777" s="4">
        <v>29112145</v>
      </c>
      <c r="G777" s="107"/>
      <c r="H777" s="53"/>
      <c r="I777" s="103">
        <v>4</v>
      </c>
      <c r="J777" s="38">
        <v>4</v>
      </c>
      <c r="K777" s="103">
        <v>4</v>
      </c>
      <c r="L777" s="38">
        <v>4</v>
      </c>
      <c r="M777" s="103">
        <v>4</v>
      </c>
      <c r="N777" s="38">
        <v>3</v>
      </c>
      <c r="O777" s="103">
        <v>3</v>
      </c>
      <c r="P777" s="38">
        <v>1</v>
      </c>
      <c r="Q777" s="14">
        <f t="shared" si="96"/>
        <v>15</v>
      </c>
      <c r="R777" s="12">
        <f t="shared" si="97"/>
        <v>12</v>
      </c>
      <c r="S777" s="126">
        <f t="shared" si="98"/>
        <v>13.5</v>
      </c>
      <c r="T777" s="114">
        <f t="shared" si="99"/>
        <v>3</v>
      </c>
      <c r="U777" s="15"/>
      <c r="V777" s="15" t="str">
        <f t="shared" si="100"/>
        <v/>
      </c>
      <c r="W777" s="15" t="str">
        <f t="shared" si="101"/>
        <v/>
      </c>
      <c r="X777" s="15" t="str">
        <f t="shared" si="102"/>
        <v/>
      </c>
      <c r="Y777" s="15">
        <f t="shared" si="103"/>
        <v>13.5</v>
      </c>
    </row>
    <row r="778" spans="1:25" s="134" customFormat="1" ht="60" x14ac:dyDescent="0.15">
      <c r="A778" s="92" t="s">
        <v>1463</v>
      </c>
      <c r="B778" s="92" t="s">
        <v>199</v>
      </c>
      <c r="C778" s="92" t="s">
        <v>2092</v>
      </c>
      <c r="D778" s="4" t="s">
        <v>30</v>
      </c>
      <c r="E778" s="4" t="s">
        <v>64</v>
      </c>
      <c r="F778" s="4">
        <v>28736121</v>
      </c>
      <c r="G778" s="40"/>
      <c r="H778" s="40"/>
      <c r="I778" s="106">
        <v>4</v>
      </c>
      <c r="J778" s="12">
        <v>4</v>
      </c>
      <c r="K778" s="14">
        <v>4</v>
      </c>
      <c r="L778" s="12">
        <v>4</v>
      </c>
      <c r="M778" s="14">
        <v>4</v>
      </c>
      <c r="N778" s="12">
        <v>4</v>
      </c>
      <c r="O778" s="14">
        <v>4</v>
      </c>
      <c r="P778" s="12">
        <v>1</v>
      </c>
      <c r="Q778" s="14">
        <f t="shared" si="96"/>
        <v>16</v>
      </c>
      <c r="R778" s="12">
        <f t="shared" si="97"/>
        <v>13</v>
      </c>
      <c r="S778" s="126">
        <f t="shared" si="98"/>
        <v>14.5</v>
      </c>
      <c r="T778" s="114">
        <f t="shared" si="99"/>
        <v>3</v>
      </c>
      <c r="U778" s="15"/>
      <c r="V778" s="15" t="str">
        <f t="shared" si="100"/>
        <v/>
      </c>
      <c r="W778" s="15" t="str">
        <f t="shared" si="101"/>
        <v/>
      </c>
      <c r="X778" s="15" t="str">
        <f t="shared" si="102"/>
        <v/>
      </c>
      <c r="Y778" s="15">
        <f t="shared" si="103"/>
        <v>14.5</v>
      </c>
    </row>
    <row r="779" spans="1:25" s="134" customFormat="1" ht="45" x14ac:dyDescent="0.15">
      <c r="A779" s="92" t="s">
        <v>200</v>
      </c>
      <c r="B779" s="92" t="s">
        <v>1667</v>
      </c>
      <c r="C779" s="92" t="s">
        <v>201</v>
      </c>
      <c r="D779" s="4" t="s">
        <v>30</v>
      </c>
      <c r="E779" s="4" t="s">
        <v>64</v>
      </c>
      <c r="F779" s="4">
        <v>28713707</v>
      </c>
      <c r="G779" s="40"/>
      <c r="H779" s="40"/>
      <c r="I779" s="14">
        <v>3</v>
      </c>
      <c r="J779" s="12">
        <v>4</v>
      </c>
      <c r="K779" s="14">
        <v>1</v>
      </c>
      <c r="L779" s="12">
        <v>1</v>
      </c>
      <c r="M779" s="14">
        <v>3</v>
      </c>
      <c r="N779" s="12">
        <v>3</v>
      </c>
      <c r="O779" s="14">
        <v>2</v>
      </c>
      <c r="P779" s="12">
        <v>2</v>
      </c>
      <c r="Q779" s="14">
        <f t="shared" si="96"/>
        <v>9</v>
      </c>
      <c r="R779" s="12">
        <f t="shared" si="97"/>
        <v>10</v>
      </c>
      <c r="S779" s="126">
        <f t="shared" si="98"/>
        <v>9.5</v>
      </c>
      <c r="T779" s="114">
        <f t="shared" si="99"/>
        <v>1</v>
      </c>
      <c r="U779" s="15"/>
      <c r="V779" s="15" t="str">
        <f t="shared" si="100"/>
        <v/>
      </c>
      <c r="W779" s="15" t="str">
        <f t="shared" si="101"/>
        <v/>
      </c>
      <c r="X779" s="15" t="str">
        <f t="shared" si="102"/>
        <v/>
      </c>
      <c r="Y779" s="15">
        <f t="shared" si="103"/>
        <v>9.5</v>
      </c>
    </row>
    <row r="780" spans="1:25" s="134" customFormat="1" ht="90" x14ac:dyDescent="0.15">
      <c r="A780" s="94" t="s">
        <v>133</v>
      </c>
      <c r="B780" s="92" t="s">
        <v>134</v>
      </c>
      <c r="C780" s="92" t="s">
        <v>124</v>
      </c>
      <c r="D780" s="4" t="s">
        <v>30</v>
      </c>
      <c r="E780" s="4" t="s">
        <v>64</v>
      </c>
      <c r="F780" s="4">
        <v>28754111</v>
      </c>
      <c r="G780" s="40"/>
      <c r="H780" s="40"/>
      <c r="I780" s="14">
        <v>5</v>
      </c>
      <c r="J780" s="12">
        <v>4</v>
      </c>
      <c r="K780" s="14">
        <v>4</v>
      </c>
      <c r="L780" s="12">
        <v>4</v>
      </c>
      <c r="M780" s="14">
        <v>5</v>
      </c>
      <c r="N780" s="12">
        <v>3</v>
      </c>
      <c r="O780" s="14">
        <v>4</v>
      </c>
      <c r="P780" s="12">
        <v>4</v>
      </c>
      <c r="Q780" s="14">
        <f t="shared" si="96"/>
        <v>18</v>
      </c>
      <c r="R780" s="12">
        <f t="shared" si="97"/>
        <v>15</v>
      </c>
      <c r="S780" s="126">
        <f t="shared" si="98"/>
        <v>16.5</v>
      </c>
      <c r="T780" s="114">
        <f t="shared" si="99"/>
        <v>3</v>
      </c>
      <c r="U780" s="15"/>
      <c r="V780" s="15" t="str">
        <f t="shared" si="100"/>
        <v/>
      </c>
      <c r="W780" s="15" t="str">
        <f t="shared" si="101"/>
        <v/>
      </c>
      <c r="X780" s="15" t="str">
        <f t="shared" si="102"/>
        <v/>
      </c>
      <c r="Y780" s="15">
        <f t="shared" si="103"/>
        <v>16.5</v>
      </c>
    </row>
    <row r="781" spans="1:25" s="134" customFormat="1" ht="60" x14ac:dyDescent="0.15">
      <c r="A781" s="92" t="s">
        <v>1421</v>
      </c>
      <c r="B781" s="92" t="s">
        <v>144</v>
      </c>
      <c r="C781" s="92" t="s">
        <v>445</v>
      </c>
      <c r="D781" s="4" t="s">
        <v>30</v>
      </c>
      <c r="E781" s="4" t="s">
        <v>23</v>
      </c>
      <c r="F781" s="4">
        <v>28722625</v>
      </c>
      <c r="G781" s="14">
        <v>5</v>
      </c>
      <c r="H781" s="12">
        <v>5</v>
      </c>
      <c r="I781" s="106">
        <v>5</v>
      </c>
      <c r="J781" s="12">
        <v>3</v>
      </c>
      <c r="K781" s="40"/>
      <c r="L781" s="40"/>
      <c r="M781" s="14">
        <v>4</v>
      </c>
      <c r="N781" s="12">
        <v>5</v>
      </c>
      <c r="O781" s="14">
        <v>2</v>
      </c>
      <c r="P781" s="12">
        <v>3</v>
      </c>
      <c r="Q781" s="14">
        <f t="shared" ref="Q781:Q844" si="104">G781+I781+K781+M781+O781</f>
        <v>16</v>
      </c>
      <c r="R781" s="12">
        <f t="shared" ref="R781:R844" si="105">H781+J781+L781+N781+P781</f>
        <v>16</v>
      </c>
      <c r="S781" s="126">
        <f t="shared" si="98"/>
        <v>16</v>
      </c>
      <c r="T781" s="114">
        <f t="shared" si="99"/>
        <v>0</v>
      </c>
      <c r="U781" s="15"/>
      <c r="V781" s="15" t="str">
        <f t="shared" si="100"/>
        <v/>
      </c>
      <c r="W781" s="15" t="str">
        <f t="shared" si="101"/>
        <v/>
      </c>
      <c r="X781" s="15" t="str">
        <f t="shared" si="102"/>
        <v/>
      </c>
      <c r="Y781" s="15">
        <f t="shared" si="103"/>
        <v>16</v>
      </c>
    </row>
    <row r="782" spans="1:25" s="134" customFormat="1" ht="45" x14ac:dyDescent="0.15">
      <c r="A782" s="92" t="s">
        <v>1461</v>
      </c>
      <c r="B782" s="92" t="s">
        <v>1670</v>
      </c>
      <c r="C782" s="92" t="s">
        <v>870</v>
      </c>
      <c r="D782" s="4" t="s">
        <v>30</v>
      </c>
      <c r="E782" s="4" t="s">
        <v>23</v>
      </c>
      <c r="F782" s="4">
        <v>28727526</v>
      </c>
      <c r="G782" s="14">
        <v>2</v>
      </c>
      <c r="H782" s="12">
        <v>2</v>
      </c>
      <c r="I782" s="14">
        <v>0</v>
      </c>
      <c r="J782" s="12">
        <v>0</v>
      </c>
      <c r="K782" s="40"/>
      <c r="L782" s="40"/>
      <c r="M782" s="14">
        <v>5</v>
      </c>
      <c r="N782" s="12">
        <v>5</v>
      </c>
      <c r="O782" s="14">
        <v>5</v>
      </c>
      <c r="P782" s="12">
        <v>3</v>
      </c>
      <c r="Q782" s="14">
        <f t="shared" si="104"/>
        <v>12</v>
      </c>
      <c r="R782" s="12">
        <f t="shared" si="105"/>
        <v>10</v>
      </c>
      <c r="S782" s="126">
        <f t="shared" si="98"/>
        <v>11</v>
      </c>
      <c r="T782" s="114">
        <f t="shared" si="99"/>
        <v>2</v>
      </c>
      <c r="U782" s="15"/>
      <c r="V782" s="15" t="str">
        <f t="shared" si="100"/>
        <v/>
      </c>
      <c r="W782" s="15" t="str">
        <f t="shared" si="101"/>
        <v/>
      </c>
      <c r="X782" s="15" t="str">
        <f t="shared" si="102"/>
        <v/>
      </c>
      <c r="Y782" s="15">
        <f t="shared" si="103"/>
        <v>11</v>
      </c>
    </row>
    <row r="783" spans="1:25" s="134" customFormat="1" ht="75" x14ac:dyDescent="0.15">
      <c r="A783" s="92" t="s">
        <v>787</v>
      </c>
      <c r="B783" s="92" t="s">
        <v>2093</v>
      </c>
      <c r="C783" s="92" t="s">
        <v>95</v>
      </c>
      <c r="D783" s="4" t="s">
        <v>22</v>
      </c>
      <c r="E783" s="4" t="s">
        <v>64</v>
      </c>
      <c r="F783" s="4">
        <v>28886038</v>
      </c>
      <c r="G783" s="53"/>
      <c r="H783" s="53"/>
      <c r="I783" s="50">
        <v>3</v>
      </c>
      <c r="J783" s="38">
        <v>2</v>
      </c>
      <c r="K783" s="50">
        <v>4</v>
      </c>
      <c r="L783" s="38">
        <v>4</v>
      </c>
      <c r="M783" s="50">
        <v>4</v>
      </c>
      <c r="N783" s="38">
        <v>3</v>
      </c>
      <c r="O783" s="50">
        <v>4</v>
      </c>
      <c r="P783" s="38">
        <v>2</v>
      </c>
      <c r="Q783" s="14">
        <f t="shared" si="104"/>
        <v>15</v>
      </c>
      <c r="R783" s="12">
        <f t="shared" si="105"/>
        <v>11</v>
      </c>
      <c r="S783" s="126">
        <f t="shared" si="98"/>
        <v>13</v>
      </c>
      <c r="T783" s="114">
        <f t="shared" si="99"/>
        <v>4</v>
      </c>
      <c r="U783" s="15"/>
      <c r="V783" s="15" t="str">
        <f t="shared" si="100"/>
        <v/>
      </c>
      <c r="W783" s="15" t="str">
        <f t="shared" si="101"/>
        <v/>
      </c>
      <c r="X783" s="15" t="str">
        <f t="shared" si="102"/>
        <v/>
      </c>
      <c r="Y783" s="15">
        <f t="shared" si="103"/>
        <v>13</v>
      </c>
    </row>
    <row r="784" spans="1:25" s="134" customFormat="1" ht="45" x14ac:dyDescent="0.15">
      <c r="A784" s="99" t="s">
        <v>495</v>
      </c>
      <c r="B784" s="92" t="s">
        <v>496</v>
      </c>
      <c r="C784" s="99" t="s">
        <v>1450</v>
      </c>
      <c r="D784" s="4" t="s">
        <v>32</v>
      </c>
      <c r="E784" s="4" t="s">
        <v>64</v>
      </c>
      <c r="F784" s="4"/>
      <c r="G784" s="40"/>
      <c r="H784" s="40"/>
      <c r="I784" s="14">
        <v>3</v>
      </c>
      <c r="J784" s="12">
        <v>2</v>
      </c>
      <c r="K784" s="14">
        <v>4</v>
      </c>
      <c r="L784" s="12">
        <v>3</v>
      </c>
      <c r="M784" s="14">
        <v>4</v>
      </c>
      <c r="N784" s="12">
        <v>5</v>
      </c>
      <c r="O784" s="14">
        <v>2</v>
      </c>
      <c r="P784" s="12">
        <v>3</v>
      </c>
      <c r="Q784" s="14">
        <f t="shared" si="104"/>
        <v>13</v>
      </c>
      <c r="R784" s="12">
        <f t="shared" si="105"/>
        <v>13</v>
      </c>
      <c r="S784" s="126">
        <f t="shared" si="98"/>
        <v>13</v>
      </c>
      <c r="T784" s="114">
        <f t="shared" si="99"/>
        <v>0</v>
      </c>
      <c r="U784" s="38"/>
      <c r="V784" s="15" t="str">
        <f t="shared" si="100"/>
        <v/>
      </c>
      <c r="W784" s="15" t="str">
        <f t="shared" si="101"/>
        <v/>
      </c>
      <c r="X784" s="15" t="str">
        <f t="shared" si="102"/>
        <v/>
      </c>
      <c r="Y784" s="15">
        <f t="shared" si="103"/>
        <v>13</v>
      </c>
    </row>
    <row r="785" spans="1:25" s="134" customFormat="1" ht="45" x14ac:dyDescent="0.15">
      <c r="A785" s="99" t="s">
        <v>1137</v>
      </c>
      <c r="B785" s="99" t="s">
        <v>1830</v>
      </c>
      <c r="C785" s="99" t="s">
        <v>451</v>
      </c>
      <c r="D785" s="4" t="s">
        <v>30</v>
      </c>
      <c r="E785" s="4" t="s">
        <v>64</v>
      </c>
      <c r="F785" s="74">
        <v>29135829</v>
      </c>
      <c r="G785" s="43"/>
      <c r="H785" s="43"/>
      <c r="I785" s="42">
        <v>1</v>
      </c>
      <c r="J785" s="15">
        <v>2</v>
      </c>
      <c r="K785" s="42">
        <v>2</v>
      </c>
      <c r="L785" s="15">
        <v>4</v>
      </c>
      <c r="M785" s="42">
        <v>4</v>
      </c>
      <c r="N785" s="15">
        <v>3</v>
      </c>
      <c r="O785" s="42">
        <v>2</v>
      </c>
      <c r="P785" s="15">
        <v>5</v>
      </c>
      <c r="Q785" s="14">
        <f t="shared" si="104"/>
        <v>9</v>
      </c>
      <c r="R785" s="12">
        <f t="shared" si="105"/>
        <v>14</v>
      </c>
      <c r="S785" s="126">
        <f t="shared" si="98"/>
        <v>11.5</v>
      </c>
      <c r="T785" s="114">
        <f t="shared" si="99"/>
        <v>5</v>
      </c>
      <c r="U785" s="38"/>
      <c r="V785" s="15" t="str">
        <f t="shared" si="100"/>
        <v/>
      </c>
      <c r="W785" s="15" t="str">
        <f t="shared" si="101"/>
        <v/>
      </c>
      <c r="X785" s="15" t="str">
        <f t="shared" si="102"/>
        <v/>
      </c>
      <c r="Y785" s="15">
        <f t="shared" si="103"/>
        <v>11.5</v>
      </c>
    </row>
    <row r="786" spans="1:25" s="134" customFormat="1" ht="45" x14ac:dyDescent="0.15">
      <c r="A786" s="92" t="s">
        <v>447</v>
      </c>
      <c r="B786" s="92" t="s">
        <v>1552</v>
      </c>
      <c r="C786" s="92" t="s">
        <v>93</v>
      </c>
      <c r="D786" s="4" t="s">
        <v>30</v>
      </c>
      <c r="E786" s="4" t="s">
        <v>64</v>
      </c>
      <c r="F786" s="4">
        <v>28114994</v>
      </c>
      <c r="G786" s="40"/>
      <c r="H786" s="40"/>
      <c r="I786" s="14">
        <v>3</v>
      </c>
      <c r="J786" s="12">
        <v>3</v>
      </c>
      <c r="K786" s="14">
        <v>4</v>
      </c>
      <c r="L786" s="12">
        <v>3</v>
      </c>
      <c r="M786" s="14">
        <v>2</v>
      </c>
      <c r="N786" s="12">
        <v>4</v>
      </c>
      <c r="O786" s="14">
        <v>3</v>
      </c>
      <c r="P786" s="12">
        <v>4</v>
      </c>
      <c r="Q786" s="14">
        <f t="shared" si="104"/>
        <v>12</v>
      </c>
      <c r="R786" s="12">
        <f t="shared" si="105"/>
        <v>14</v>
      </c>
      <c r="S786" s="126">
        <f t="shared" si="98"/>
        <v>13</v>
      </c>
      <c r="T786" s="114">
        <f t="shared" si="99"/>
        <v>2</v>
      </c>
      <c r="U786" s="15"/>
      <c r="V786" s="15" t="str">
        <f t="shared" si="100"/>
        <v/>
      </c>
      <c r="W786" s="15" t="str">
        <f t="shared" si="101"/>
        <v/>
      </c>
      <c r="X786" s="15" t="str">
        <f t="shared" si="102"/>
        <v/>
      </c>
      <c r="Y786" s="15">
        <f t="shared" si="103"/>
        <v>13</v>
      </c>
    </row>
    <row r="787" spans="1:25" s="134" customFormat="1" ht="45" x14ac:dyDescent="0.15">
      <c r="A787" s="92" t="s">
        <v>743</v>
      </c>
      <c r="B787" s="92" t="s">
        <v>1723</v>
      </c>
      <c r="C787" s="92" t="s">
        <v>737</v>
      </c>
      <c r="D787" s="4" t="s">
        <v>22</v>
      </c>
      <c r="E787" s="4" t="s">
        <v>23</v>
      </c>
      <c r="F787" s="142">
        <v>28834176</v>
      </c>
      <c r="G787" s="50">
        <v>4</v>
      </c>
      <c r="H787" s="38">
        <v>5</v>
      </c>
      <c r="I787" s="50">
        <v>2</v>
      </c>
      <c r="J787" s="55">
        <v>3</v>
      </c>
      <c r="K787" s="53"/>
      <c r="L787" s="53"/>
      <c r="M787" s="50">
        <v>2</v>
      </c>
      <c r="N787" s="38">
        <v>4</v>
      </c>
      <c r="O787" s="50">
        <v>1</v>
      </c>
      <c r="P787" s="38">
        <v>5</v>
      </c>
      <c r="Q787" s="14">
        <f t="shared" si="104"/>
        <v>9</v>
      </c>
      <c r="R787" s="12">
        <f t="shared" si="105"/>
        <v>17</v>
      </c>
      <c r="S787" s="126">
        <f t="shared" si="98"/>
        <v>13</v>
      </c>
      <c r="T787" s="114">
        <f t="shared" si="99"/>
        <v>8</v>
      </c>
      <c r="U787" s="15">
        <v>16</v>
      </c>
      <c r="V787" s="15">
        <f t="shared" si="100"/>
        <v>7</v>
      </c>
      <c r="W787" s="15">
        <f t="shared" si="101"/>
        <v>1</v>
      </c>
      <c r="X787" s="15">
        <f t="shared" si="102"/>
        <v>17</v>
      </c>
      <c r="Y787" s="15">
        <f t="shared" si="103"/>
        <v>16.5</v>
      </c>
    </row>
    <row r="788" spans="1:25" s="134" customFormat="1" ht="45" x14ac:dyDescent="0.15">
      <c r="A788" s="92" t="s">
        <v>743</v>
      </c>
      <c r="B788" s="92" t="s">
        <v>744</v>
      </c>
      <c r="C788" s="92" t="s">
        <v>737</v>
      </c>
      <c r="D788" s="4" t="s">
        <v>32</v>
      </c>
      <c r="E788" s="4" t="s">
        <v>64</v>
      </c>
      <c r="F788" s="4">
        <v>28834616</v>
      </c>
      <c r="G788" s="53"/>
      <c r="H788" s="53"/>
      <c r="I788" s="50">
        <v>2</v>
      </c>
      <c r="J788" s="38">
        <v>1</v>
      </c>
      <c r="K788" s="50">
        <v>2</v>
      </c>
      <c r="L788" s="38">
        <v>2</v>
      </c>
      <c r="M788" s="50">
        <v>2</v>
      </c>
      <c r="N788" s="38">
        <v>5</v>
      </c>
      <c r="O788" s="50">
        <v>3</v>
      </c>
      <c r="P788" s="38">
        <v>2</v>
      </c>
      <c r="Q788" s="14">
        <f t="shared" si="104"/>
        <v>9</v>
      </c>
      <c r="R788" s="12">
        <f t="shared" si="105"/>
        <v>10</v>
      </c>
      <c r="S788" s="126">
        <f t="shared" si="98"/>
        <v>9.5</v>
      </c>
      <c r="T788" s="114">
        <f t="shared" si="99"/>
        <v>1</v>
      </c>
      <c r="U788" s="15"/>
      <c r="V788" s="15" t="str">
        <f t="shared" si="100"/>
        <v/>
      </c>
      <c r="W788" s="15" t="str">
        <f t="shared" si="101"/>
        <v/>
      </c>
      <c r="X788" s="15" t="str">
        <f t="shared" si="102"/>
        <v/>
      </c>
      <c r="Y788" s="15">
        <f t="shared" si="103"/>
        <v>9.5</v>
      </c>
    </row>
    <row r="789" spans="1:25" s="134" customFormat="1" ht="60" x14ac:dyDescent="0.15">
      <c r="A789" s="92" t="s">
        <v>619</v>
      </c>
      <c r="B789" s="92" t="s">
        <v>620</v>
      </c>
      <c r="C789" s="92" t="s">
        <v>621</v>
      </c>
      <c r="D789" s="4" t="s">
        <v>30</v>
      </c>
      <c r="E789" s="4" t="s">
        <v>64</v>
      </c>
      <c r="F789" s="4">
        <v>28352651</v>
      </c>
      <c r="G789" s="53"/>
      <c r="H789" s="53"/>
      <c r="I789" s="50">
        <v>4</v>
      </c>
      <c r="J789" s="38">
        <v>4</v>
      </c>
      <c r="K789" s="50">
        <v>4</v>
      </c>
      <c r="L789" s="38">
        <v>4</v>
      </c>
      <c r="M789" s="50">
        <v>4</v>
      </c>
      <c r="N789" s="38">
        <v>5</v>
      </c>
      <c r="O789" s="50">
        <v>5</v>
      </c>
      <c r="P789" s="38">
        <v>5</v>
      </c>
      <c r="Q789" s="14">
        <f t="shared" si="104"/>
        <v>17</v>
      </c>
      <c r="R789" s="12">
        <f t="shared" si="105"/>
        <v>18</v>
      </c>
      <c r="S789" s="126">
        <f t="shared" si="98"/>
        <v>17.5</v>
      </c>
      <c r="T789" s="114">
        <f t="shared" si="99"/>
        <v>1</v>
      </c>
      <c r="U789" s="15"/>
      <c r="V789" s="15" t="str">
        <f t="shared" si="100"/>
        <v/>
      </c>
      <c r="W789" s="15" t="str">
        <f t="shared" si="101"/>
        <v/>
      </c>
      <c r="X789" s="15" t="str">
        <f t="shared" si="102"/>
        <v/>
      </c>
      <c r="Y789" s="15">
        <f t="shared" si="103"/>
        <v>17.5</v>
      </c>
    </row>
    <row r="790" spans="1:25" s="134" customFormat="1" ht="75" x14ac:dyDescent="0.15">
      <c r="A790" s="94" t="s">
        <v>810</v>
      </c>
      <c r="B790" s="94" t="s">
        <v>1508</v>
      </c>
      <c r="C790" s="94" t="s">
        <v>791</v>
      </c>
      <c r="D790" s="12" t="s">
        <v>30</v>
      </c>
      <c r="E790" s="12" t="s">
        <v>64</v>
      </c>
      <c r="F790" s="12">
        <v>28188203</v>
      </c>
      <c r="G790" s="102"/>
      <c r="H790" s="143"/>
      <c r="I790" s="101">
        <v>3</v>
      </c>
      <c r="J790" s="55">
        <v>4</v>
      </c>
      <c r="K790" s="101">
        <v>3</v>
      </c>
      <c r="L790" s="55">
        <v>4</v>
      </c>
      <c r="M790" s="101">
        <v>4</v>
      </c>
      <c r="N790" s="55">
        <v>5</v>
      </c>
      <c r="O790" s="101">
        <v>3</v>
      </c>
      <c r="P790" s="55">
        <v>4</v>
      </c>
      <c r="Q790" s="14">
        <f t="shared" si="104"/>
        <v>13</v>
      </c>
      <c r="R790" s="12">
        <f t="shared" si="105"/>
        <v>17</v>
      </c>
      <c r="S790" s="126">
        <f t="shared" si="98"/>
        <v>15</v>
      </c>
      <c r="T790" s="114">
        <f t="shared" si="99"/>
        <v>4</v>
      </c>
      <c r="U790" s="15"/>
      <c r="V790" s="15" t="str">
        <f t="shared" si="100"/>
        <v/>
      </c>
      <c r="W790" s="15" t="str">
        <f t="shared" si="101"/>
        <v/>
      </c>
      <c r="X790" s="15" t="str">
        <f t="shared" si="102"/>
        <v/>
      </c>
      <c r="Y790" s="15">
        <f t="shared" si="103"/>
        <v>15</v>
      </c>
    </row>
    <row r="791" spans="1:25" s="134" customFormat="1" ht="60" x14ac:dyDescent="0.15">
      <c r="A791" s="95" t="s">
        <v>1104</v>
      </c>
      <c r="B791" s="95" t="s">
        <v>1105</v>
      </c>
      <c r="C791" s="95" t="s">
        <v>167</v>
      </c>
      <c r="D791" s="57" t="s">
        <v>30</v>
      </c>
      <c r="E791" s="57" t="s">
        <v>23</v>
      </c>
      <c r="F791" s="58">
        <v>28448753</v>
      </c>
      <c r="G791" s="157">
        <v>5</v>
      </c>
      <c r="H791" s="61">
        <v>5</v>
      </c>
      <c r="I791" s="157">
        <v>3</v>
      </c>
      <c r="J791" s="61">
        <v>3</v>
      </c>
      <c r="K791" s="53"/>
      <c r="L791" s="53"/>
      <c r="M791" s="157">
        <v>5</v>
      </c>
      <c r="N791" s="61">
        <v>5</v>
      </c>
      <c r="O791" s="157">
        <v>3</v>
      </c>
      <c r="P791" s="61">
        <v>2</v>
      </c>
      <c r="Q791" s="14">
        <f t="shared" si="104"/>
        <v>16</v>
      </c>
      <c r="R791" s="12">
        <f t="shared" si="105"/>
        <v>15</v>
      </c>
      <c r="S791" s="126">
        <f t="shared" si="98"/>
        <v>15.5</v>
      </c>
      <c r="T791" s="114">
        <f t="shared" si="99"/>
        <v>1</v>
      </c>
      <c r="U791" s="15"/>
      <c r="V791" s="15" t="str">
        <f t="shared" si="100"/>
        <v/>
      </c>
      <c r="W791" s="15" t="str">
        <f t="shared" si="101"/>
        <v/>
      </c>
      <c r="X791" s="15" t="str">
        <f t="shared" si="102"/>
        <v/>
      </c>
      <c r="Y791" s="15">
        <f t="shared" si="103"/>
        <v>15.5</v>
      </c>
    </row>
    <row r="792" spans="1:25" s="134" customFormat="1" ht="90" x14ac:dyDescent="0.15">
      <c r="A792" s="97" t="s">
        <v>1059</v>
      </c>
      <c r="B792" s="97" t="s">
        <v>1060</v>
      </c>
      <c r="C792" s="97" t="s">
        <v>1061</v>
      </c>
      <c r="D792" s="68" t="s">
        <v>22</v>
      </c>
      <c r="E792" s="68" t="s">
        <v>64</v>
      </c>
      <c r="F792" s="68">
        <v>29230317</v>
      </c>
      <c r="G792" s="53"/>
      <c r="H792" s="53"/>
      <c r="I792" s="160">
        <v>3</v>
      </c>
      <c r="J792" s="70">
        <v>2</v>
      </c>
      <c r="K792" s="160">
        <v>4</v>
      </c>
      <c r="L792" s="70">
        <v>3</v>
      </c>
      <c r="M792" s="160">
        <v>5</v>
      </c>
      <c r="N792" s="70">
        <v>3</v>
      </c>
      <c r="O792" s="160">
        <v>4</v>
      </c>
      <c r="P792" s="70">
        <v>1</v>
      </c>
      <c r="Q792" s="14">
        <f t="shared" si="104"/>
        <v>16</v>
      </c>
      <c r="R792" s="12">
        <f t="shared" si="105"/>
        <v>9</v>
      </c>
      <c r="S792" s="126">
        <f t="shared" si="98"/>
        <v>12.5</v>
      </c>
      <c r="T792" s="114">
        <f t="shared" si="99"/>
        <v>7</v>
      </c>
      <c r="U792" s="15">
        <v>14</v>
      </c>
      <c r="V792" s="15">
        <f t="shared" si="100"/>
        <v>2</v>
      </c>
      <c r="W792" s="15">
        <f t="shared" si="101"/>
        <v>5</v>
      </c>
      <c r="X792" s="15">
        <f t="shared" si="102"/>
        <v>16</v>
      </c>
      <c r="Y792" s="15">
        <f t="shared" si="103"/>
        <v>15</v>
      </c>
    </row>
    <row r="793" spans="1:25" s="134" customFormat="1" ht="105" x14ac:dyDescent="0.15">
      <c r="A793" s="92" t="s">
        <v>724</v>
      </c>
      <c r="B793" s="92" t="s">
        <v>725</v>
      </c>
      <c r="C793" s="92" t="s">
        <v>132</v>
      </c>
      <c r="D793" s="12" t="s">
        <v>30</v>
      </c>
      <c r="E793" s="4" t="s">
        <v>64</v>
      </c>
      <c r="F793" s="4">
        <v>28852676</v>
      </c>
      <c r="G793" s="53"/>
      <c r="H793" s="53"/>
      <c r="I793" s="50">
        <v>2</v>
      </c>
      <c r="J793" s="38">
        <v>4</v>
      </c>
      <c r="K793" s="50">
        <v>1</v>
      </c>
      <c r="L793" s="38">
        <v>4</v>
      </c>
      <c r="M793" s="50">
        <v>2</v>
      </c>
      <c r="N793" s="38">
        <v>5</v>
      </c>
      <c r="O793" s="50">
        <v>1</v>
      </c>
      <c r="P793" s="38">
        <v>4</v>
      </c>
      <c r="Q793" s="14">
        <f t="shared" si="104"/>
        <v>6</v>
      </c>
      <c r="R793" s="12">
        <f t="shared" si="105"/>
        <v>17</v>
      </c>
      <c r="S793" s="126">
        <f t="shared" si="98"/>
        <v>11.5</v>
      </c>
      <c r="T793" s="114">
        <f t="shared" si="99"/>
        <v>11</v>
      </c>
      <c r="U793" s="15">
        <v>14</v>
      </c>
      <c r="V793" s="15">
        <f t="shared" si="100"/>
        <v>8</v>
      </c>
      <c r="W793" s="15">
        <f t="shared" si="101"/>
        <v>3</v>
      </c>
      <c r="X793" s="15">
        <f t="shared" si="102"/>
        <v>17</v>
      </c>
      <c r="Y793" s="15">
        <f t="shared" si="103"/>
        <v>15.5</v>
      </c>
    </row>
    <row r="794" spans="1:25" s="134" customFormat="1" ht="60" x14ac:dyDescent="0.15">
      <c r="A794" s="92" t="s">
        <v>903</v>
      </c>
      <c r="B794" s="94" t="s">
        <v>1807</v>
      </c>
      <c r="C794" s="92" t="s">
        <v>95</v>
      </c>
      <c r="D794" s="12" t="s">
        <v>30</v>
      </c>
      <c r="E794" s="4" t="s">
        <v>64</v>
      </c>
      <c r="F794" s="4">
        <v>29077720</v>
      </c>
      <c r="G794" s="53"/>
      <c r="H794" s="53"/>
      <c r="I794" s="50">
        <v>5</v>
      </c>
      <c r="J794" s="38">
        <v>5</v>
      </c>
      <c r="K794" s="166">
        <v>4</v>
      </c>
      <c r="L794" s="38">
        <v>4</v>
      </c>
      <c r="M794" s="101">
        <v>5</v>
      </c>
      <c r="N794" s="38">
        <v>5</v>
      </c>
      <c r="O794" s="101">
        <v>5</v>
      </c>
      <c r="P794" s="38">
        <v>3</v>
      </c>
      <c r="Q794" s="14">
        <f t="shared" si="104"/>
        <v>19</v>
      </c>
      <c r="R794" s="12">
        <f t="shared" si="105"/>
        <v>17</v>
      </c>
      <c r="S794" s="126">
        <f t="shared" si="98"/>
        <v>18</v>
      </c>
      <c r="T794" s="114">
        <f t="shared" si="99"/>
        <v>2</v>
      </c>
      <c r="U794" s="15"/>
      <c r="V794" s="15" t="str">
        <f t="shared" si="100"/>
        <v/>
      </c>
      <c r="W794" s="15" t="str">
        <f t="shared" si="101"/>
        <v/>
      </c>
      <c r="X794" s="15" t="str">
        <f t="shared" si="102"/>
        <v/>
      </c>
      <c r="Y794" s="15">
        <f t="shared" si="103"/>
        <v>18</v>
      </c>
    </row>
    <row r="795" spans="1:25" s="134" customFormat="1" ht="105" x14ac:dyDescent="0.15">
      <c r="A795" s="94" t="s">
        <v>903</v>
      </c>
      <c r="B795" s="94" t="s">
        <v>2094</v>
      </c>
      <c r="C795" s="94" t="s">
        <v>257</v>
      </c>
      <c r="D795" s="12" t="s">
        <v>30</v>
      </c>
      <c r="E795" s="12" t="s">
        <v>64</v>
      </c>
      <c r="F795" s="12">
        <v>27927860</v>
      </c>
      <c r="G795" s="40"/>
      <c r="H795" s="40"/>
      <c r="I795" s="14">
        <v>4</v>
      </c>
      <c r="J795" s="75">
        <v>4</v>
      </c>
      <c r="K795" s="14">
        <v>3</v>
      </c>
      <c r="L795" s="75">
        <v>4</v>
      </c>
      <c r="M795" s="14">
        <v>5</v>
      </c>
      <c r="N795" s="75">
        <v>5</v>
      </c>
      <c r="O795" s="14">
        <v>5</v>
      </c>
      <c r="P795" s="75">
        <v>4</v>
      </c>
      <c r="Q795" s="14">
        <f t="shared" si="104"/>
        <v>17</v>
      </c>
      <c r="R795" s="12">
        <f t="shared" si="105"/>
        <v>17</v>
      </c>
      <c r="S795" s="126">
        <f t="shared" si="98"/>
        <v>17</v>
      </c>
      <c r="T795" s="114">
        <f t="shared" si="99"/>
        <v>0</v>
      </c>
      <c r="U795" s="15"/>
      <c r="V795" s="15" t="str">
        <f t="shared" si="100"/>
        <v/>
      </c>
      <c r="W795" s="15" t="str">
        <f t="shared" si="101"/>
        <v/>
      </c>
      <c r="X795" s="15" t="str">
        <f t="shared" si="102"/>
        <v/>
      </c>
      <c r="Y795" s="15">
        <f t="shared" si="103"/>
        <v>17</v>
      </c>
    </row>
    <row r="796" spans="1:25" s="134" customFormat="1" ht="45" x14ac:dyDescent="0.15">
      <c r="A796" s="99" t="s">
        <v>2095</v>
      </c>
      <c r="B796" s="99" t="s">
        <v>1747</v>
      </c>
      <c r="C796" s="99" t="s">
        <v>279</v>
      </c>
      <c r="D796" s="4" t="s">
        <v>22</v>
      </c>
      <c r="E796" s="4" t="s">
        <v>23</v>
      </c>
      <c r="F796" s="74">
        <v>28890191</v>
      </c>
      <c r="G796" s="42">
        <v>5</v>
      </c>
      <c r="H796" s="15">
        <v>3</v>
      </c>
      <c r="I796" s="42">
        <v>1</v>
      </c>
      <c r="J796" s="15">
        <v>0</v>
      </c>
      <c r="K796" s="43"/>
      <c r="L796" s="43"/>
      <c r="M796" s="42">
        <v>5</v>
      </c>
      <c r="N796" s="15">
        <v>5</v>
      </c>
      <c r="O796" s="42">
        <v>5</v>
      </c>
      <c r="P796" s="15">
        <v>5</v>
      </c>
      <c r="Q796" s="14">
        <f t="shared" si="104"/>
        <v>16</v>
      </c>
      <c r="R796" s="12">
        <f t="shared" si="105"/>
        <v>13</v>
      </c>
      <c r="S796" s="126">
        <f t="shared" si="98"/>
        <v>14.5</v>
      </c>
      <c r="T796" s="114">
        <f t="shared" si="99"/>
        <v>3</v>
      </c>
      <c r="U796" s="15"/>
      <c r="V796" s="15" t="str">
        <f t="shared" si="100"/>
        <v/>
      </c>
      <c r="W796" s="15" t="str">
        <f t="shared" si="101"/>
        <v/>
      </c>
      <c r="X796" s="15" t="str">
        <f t="shared" si="102"/>
        <v/>
      </c>
      <c r="Y796" s="15">
        <f t="shared" si="103"/>
        <v>14.5</v>
      </c>
    </row>
    <row r="797" spans="1:25" s="134" customFormat="1" ht="105" x14ac:dyDescent="0.15">
      <c r="A797" s="92" t="s">
        <v>742</v>
      </c>
      <c r="B797" s="92" t="s">
        <v>1726</v>
      </c>
      <c r="C797" s="92" t="s">
        <v>236</v>
      </c>
      <c r="D797" s="4" t="s">
        <v>30</v>
      </c>
      <c r="E797" s="4" t="s">
        <v>64</v>
      </c>
      <c r="F797" s="142">
        <v>28838310</v>
      </c>
      <c r="G797" s="53"/>
      <c r="H797" s="53"/>
      <c r="I797" s="104">
        <v>1</v>
      </c>
      <c r="J797" s="38">
        <v>1</v>
      </c>
      <c r="K797" s="50">
        <v>3</v>
      </c>
      <c r="L797" s="38">
        <v>3</v>
      </c>
      <c r="M797" s="50">
        <v>2</v>
      </c>
      <c r="N797" s="38">
        <v>2</v>
      </c>
      <c r="O797" s="50">
        <v>3</v>
      </c>
      <c r="P797" s="38">
        <v>2</v>
      </c>
      <c r="Q797" s="14">
        <f t="shared" si="104"/>
        <v>9</v>
      </c>
      <c r="R797" s="12">
        <f t="shared" si="105"/>
        <v>8</v>
      </c>
      <c r="S797" s="126">
        <f t="shared" si="98"/>
        <v>8.5</v>
      </c>
      <c r="T797" s="114">
        <f t="shared" si="99"/>
        <v>1</v>
      </c>
      <c r="U797" s="15"/>
      <c r="V797" s="15" t="str">
        <f t="shared" si="100"/>
        <v/>
      </c>
      <c r="W797" s="15" t="str">
        <f t="shared" si="101"/>
        <v/>
      </c>
      <c r="X797" s="15" t="str">
        <f t="shared" si="102"/>
        <v/>
      </c>
      <c r="Y797" s="15">
        <f t="shared" si="103"/>
        <v>8.5</v>
      </c>
    </row>
    <row r="798" spans="1:25" s="134" customFormat="1" ht="60" x14ac:dyDescent="0.15">
      <c r="A798" s="92" t="s">
        <v>98</v>
      </c>
      <c r="B798" s="92" t="s">
        <v>2096</v>
      </c>
      <c r="C798" s="92" t="s">
        <v>99</v>
      </c>
      <c r="D798" s="4" t="s">
        <v>32</v>
      </c>
      <c r="E798" s="4" t="s">
        <v>64</v>
      </c>
      <c r="F798" s="4">
        <v>28765270</v>
      </c>
      <c r="G798" s="109"/>
      <c r="H798" s="40"/>
      <c r="I798" s="110">
        <v>4</v>
      </c>
      <c r="J798" s="12">
        <v>4</v>
      </c>
      <c r="K798" s="110">
        <v>4</v>
      </c>
      <c r="L798" s="12">
        <v>4</v>
      </c>
      <c r="M798" s="110">
        <v>5</v>
      </c>
      <c r="N798" s="12">
        <v>3</v>
      </c>
      <c r="O798" s="110">
        <v>2</v>
      </c>
      <c r="P798" s="12">
        <v>1</v>
      </c>
      <c r="Q798" s="14">
        <f t="shared" si="104"/>
        <v>15</v>
      </c>
      <c r="R798" s="12">
        <f t="shared" si="105"/>
        <v>12</v>
      </c>
      <c r="S798" s="126">
        <f t="shared" si="98"/>
        <v>13.5</v>
      </c>
      <c r="T798" s="114">
        <f t="shared" si="99"/>
        <v>3</v>
      </c>
      <c r="U798" s="15"/>
      <c r="V798" s="15" t="str">
        <f t="shared" si="100"/>
        <v/>
      </c>
      <c r="W798" s="15" t="str">
        <f t="shared" si="101"/>
        <v/>
      </c>
      <c r="X798" s="15" t="str">
        <f t="shared" si="102"/>
        <v/>
      </c>
      <c r="Y798" s="15">
        <f t="shared" si="103"/>
        <v>13.5</v>
      </c>
    </row>
    <row r="799" spans="1:25" s="134" customFormat="1" ht="60" x14ac:dyDescent="0.15">
      <c r="A799" s="92" t="s">
        <v>1062</v>
      </c>
      <c r="B799" s="92" t="s">
        <v>1782</v>
      </c>
      <c r="C799" s="92" t="s">
        <v>102</v>
      </c>
      <c r="D799" s="4" t="s">
        <v>22</v>
      </c>
      <c r="E799" s="4" t="s">
        <v>1171</v>
      </c>
      <c r="F799" s="4">
        <v>28994741</v>
      </c>
      <c r="G799" s="53"/>
      <c r="H799" s="54"/>
      <c r="I799" s="50">
        <v>4</v>
      </c>
      <c r="J799" s="55">
        <v>3</v>
      </c>
      <c r="K799" s="50">
        <v>3</v>
      </c>
      <c r="L799" s="55">
        <v>4</v>
      </c>
      <c r="M799" s="50">
        <v>4</v>
      </c>
      <c r="N799" s="55">
        <v>1</v>
      </c>
      <c r="O799" s="50">
        <v>4</v>
      </c>
      <c r="P799" s="55">
        <v>3</v>
      </c>
      <c r="Q799" s="14">
        <f t="shared" si="104"/>
        <v>15</v>
      </c>
      <c r="R799" s="12">
        <f t="shared" si="105"/>
        <v>11</v>
      </c>
      <c r="S799" s="126">
        <f t="shared" si="98"/>
        <v>13</v>
      </c>
      <c r="T799" s="114">
        <f t="shared" si="99"/>
        <v>4</v>
      </c>
      <c r="U799" s="15"/>
      <c r="V799" s="15" t="str">
        <f t="shared" si="100"/>
        <v/>
      </c>
      <c r="W799" s="15" t="str">
        <f t="shared" si="101"/>
        <v/>
      </c>
      <c r="X799" s="15" t="str">
        <f t="shared" si="102"/>
        <v/>
      </c>
      <c r="Y799" s="15">
        <f t="shared" si="103"/>
        <v>13</v>
      </c>
    </row>
    <row r="800" spans="1:25" s="134" customFormat="1" ht="45" x14ac:dyDescent="0.15">
      <c r="A800" s="95" t="s">
        <v>1062</v>
      </c>
      <c r="B800" s="95" t="s">
        <v>1063</v>
      </c>
      <c r="C800" s="95" t="s">
        <v>1064</v>
      </c>
      <c r="D800" s="57" t="s">
        <v>30</v>
      </c>
      <c r="E800" s="57" t="s">
        <v>64</v>
      </c>
      <c r="F800" s="58">
        <v>29268520</v>
      </c>
      <c r="G800" s="53"/>
      <c r="H800" s="53"/>
      <c r="I800" s="157">
        <v>4</v>
      </c>
      <c r="J800" s="61">
        <v>2</v>
      </c>
      <c r="K800" s="157">
        <v>4</v>
      </c>
      <c r="L800" s="61">
        <v>4</v>
      </c>
      <c r="M800" s="157">
        <v>1</v>
      </c>
      <c r="N800" s="61">
        <v>3</v>
      </c>
      <c r="O800" s="157">
        <v>1</v>
      </c>
      <c r="P800" s="61">
        <v>1</v>
      </c>
      <c r="Q800" s="14">
        <f t="shared" si="104"/>
        <v>10</v>
      </c>
      <c r="R800" s="12">
        <f t="shared" si="105"/>
        <v>10</v>
      </c>
      <c r="S800" s="126">
        <f t="shared" si="98"/>
        <v>10</v>
      </c>
      <c r="T800" s="114">
        <f t="shared" si="99"/>
        <v>0</v>
      </c>
      <c r="U800" s="38"/>
      <c r="V800" s="15" t="str">
        <f t="shared" si="100"/>
        <v/>
      </c>
      <c r="W800" s="15" t="str">
        <f t="shared" si="101"/>
        <v/>
      </c>
      <c r="X800" s="15" t="str">
        <f t="shared" si="102"/>
        <v/>
      </c>
      <c r="Y800" s="15">
        <f t="shared" si="103"/>
        <v>10</v>
      </c>
    </row>
    <row r="801" spans="1:25" s="134" customFormat="1" ht="60" x14ac:dyDescent="0.15">
      <c r="A801" s="94" t="s">
        <v>1147</v>
      </c>
      <c r="B801" s="94" t="s">
        <v>1732</v>
      </c>
      <c r="C801" s="94" t="s">
        <v>129</v>
      </c>
      <c r="D801" s="12" t="s">
        <v>30</v>
      </c>
      <c r="E801" s="12" t="s">
        <v>64</v>
      </c>
      <c r="F801" s="4">
        <v>28866310</v>
      </c>
      <c r="G801" s="53"/>
      <c r="H801" s="53"/>
      <c r="I801" s="104">
        <v>3</v>
      </c>
      <c r="J801" s="38">
        <v>3</v>
      </c>
      <c r="K801" s="50">
        <v>4</v>
      </c>
      <c r="L801" s="38">
        <v>4</v>
      </c>
      <c r="M801" s="50">
        <v>2</v>
      </c>
      <c r="N801" s="38">
        <v>4</v>
      </c>
      <c r="O801" s="50">
        <v>1</v>
      </c>
      <c r="P801" s="38">
        <v>3</v>
      </c>
      <c r="Q801" s="14">
        <f t="shared" si="104"/>
        <v>10</v>
      </c>
      <c r="R801" s="12">
        <f t="shared" si="105"/>
        <v>14</v>
      </c>
      <c r="S801" s="126">
        <f t="shared" si="98"/>
        <v>12</v>
      </c>
      <c r="T801" s="114">
        <f t="shared" si="99"/>
        <v>4</v>
      </c>
      <c r="U801" s="38"/>
      <c r="V801" s="15" t="str">
        <f t="shared" si="100"/>
        <v/>
      </c>
      <c r="W801" s="15" t="str">
        <f t="shared" si="101"/>
        <v/>
      </c>
      <c r="X801" s="15" t="str">
        <f t="shared" si="102"/>
        <v/>
      </c>
      <c r="Y801" s="15">
        <f t="shared" si="103"/>
        <v>12</v>
      </c>
    </row>
    <row r="802" spans="1:25" s="134" customFormat="1" ht="45" x14ac:dyDescent="0.15">
      <c r="A802" s="99" t="s">
        <v>1310</v>
      </c>
      <c r="B802" s="99" t="s">
        <v>1311</v>
      </c>
      <c r="C802" s="99" t="s">
        <v>1450</v>
      </c>
      <c r="D802" s="4" t="s">
        <v>32</v>
      </c>
      <c r="E802" s="4" t="s">
        <v>64</v>
      </c>
      <c r="F802" s="4"/>
      <c r="G802" s="53"/>
      <c r="H802" s="53"/>
      <c r="I802" s="104">
        <v>3</v>
      </c>
      <c r="J802" s="38">
        <v>5</v>
      </c>
      <c r="K802" s="50">
        <v>4</v>
      </c>
      <c r="L802" s="38">
        <v>4</v>
      </c>
      <c r="M802" s="50">
        <v>3</v>
      </c>
      <c r="N802" s="38">
        <v>3</v>
      </c>
      <c r="O802" s="50">
        <v>5</v>
      </c>
      <c r="P802" s="38">
        <v>4</v>
      </c>
      <c r="Q802" s="14">
        <f t="shared" si="104"/>
        <v>15</v>
      </c>
      <c r="R802" s="12">
        <f t="shared" si="105"/>
        <v>16</v>
      </c>
      <c r="S802" s="126">
        <f t="shared" si="98"/>
        <v>15.5</v>
      </c>
      <c r="T802" s="114">
        <f t="shared" si="99"/>
        <v>1</v>
      </c>
      <c r="U802" s="15"/>
      <c r="V802" s="15" t="str">
        <f t="shared" si="100"/>
        <v/>
      </c>
      <c r="W802" s="15" t="str">
        <f t="shared" si="101"/>
        <v/>
      </c>
      <c r="X802" s="15" t="str">
        <f t="shared" si="102"/>
        <v/>
      </c>
      <c r="Y802" s="15">
        <f t="shared" si="103"/>
        <v>15.5</v>
      </c>
    </row>
    <row r="803" spans="1:25" s="134" customFormat="1" ht="60" x14ac:dyDescent="0.15">
      <c r="A803" s="92" t="s">
        <v>1592</v>
      </c>
      <c r="B803" s="92" t="s">
        <v>1593</v>
      </c>
      <c r="C803" s="92" t="s">
        <v>257</v>
      </c>
      <c r="D803" s="4" t="s">
        <v>30</v>
      </c>
      <c r="E803" s="4" t="s">
        <v>64</v>
      </c>
      <c r="F803" s="4">
        <v>28575357</v>
      </c>
      <c r="G803" s="40"/>
      <c r="H803" s="40"/>
      <c r="I803" s="14">
        <v>4</v>
      </c>
      <c r="J803" s="12">
        <v>4</v>
      </c>
      <c r="K803" s="14">
        <v>2</v>
      </c>
      <c r="L803" s="12">
        <v>3</v>
      </c>
      <c r="M803" s="14">
        <v>3</v>
      </c>
      <c r="N803" s="12">
        <v>2</v>
      </c>
      <c r="O803" s="14">
        <v>1</v>
      </c>
      <c r="P803" s="12">
        <v>1</v>
      </c>
      <c r="Q803" s="14">
        <f t="shared" si="104"/>
        <v>10</v>
      </c>
      <c r="R803" s="12">
        <f t="shared" si="105"/>
        <v>10</v>
      </c>
      <c r="S803" s="126">
        <f t="shared" si="98"/>
        <v>10</v>
      </c>
      <c r="T803" s="114">
        <f t="shared" si="99"/>
        <v>0</v>
      </c>
      <c r="U803" s="15"/>
      <c r="V803" s="15" t="str">
        <f t="shared" si="100"/>
        <v/>
      </c>
      <c r="W803" s="15" t="str">
        <f t="shared" si="101"/>
        <v/>
      </c>
      <c r="X803" s="15" t="str">
        <f t="shared" si="102"/>
        <v/>
      </c>
      <c r="Y803" s="15">
        <f t="shared" si="103"/>
        <v>10</v>
      </c>
    </row>
    <row r="804" spans="1:25" s="134" customFormat="1" ht="60" x14ac:dyDescent="0.15">
      <c r="A804" s="92" t="s">
        <v>100</v>
      </c>
      <c r="B804" s="92" t="s">
        <v>2097</v>
      </c>
      <c r="C804" s="92" t="s">
        <v>74</v>
      </c>
      <c r="D804" s="4" t="s">
        <v>22</v>
      </c>
      <c r="E804" s="4" t="s">
        <v>64</v>
      </c>
      <c r="F804" s="4">
        <v>28780916</v>
      </c>
      <c r="G804" s="40"/>
      <c r="H804" s="40"/>
      <c r="I804" s="14">
        <v>1</v>
      </c>
      <c r="J804" s="12">
        <v>2</v>
      </c>
      <c r="K804" s="14">
        <v>3</v>
      </c>
      <c r="L804" s="12">
        <v>4</v>
      </c>
      <c r="M804" s="14">
        <v>1</v>
      </c>
      <c r="N804" s="12">
        <v>5</v>
      </c>
      <c r="O804" s="14">
        <v>3</v>
      </c>
      <c r="P804" s="12">
        <v>1</v>
      </c>
      <c r="Q804" s="14">
        <f t="shared" si="104"/>
        <v>8</v>
      </c>
      <c r="R804" s="12">
        <f t="shared" si="105"/>
        <v>12</v>
      </c>
      <c r="S804" s="126">
        <f t="shared" si="98"/>
        <v>10</v>
      </c>
      <c r="T804" s="114">
        <f t="shared" si="99"/>
        <v>4</v>
      </c>
      <c r="U804" s="15"/>
      <c r="V804" s="15" t="str">
        <f t="shared" si="100"/>
        <v/>
      </c>
      <c r="W804" s="15" t="str">
        <f t="shared" si="101"/>
        <v/>
      </c>
      <c r="X804" s="15" t="str">
        <f t="shared" si="102"/>
        <v/>
      </c>
      <c r="Y804" s="15">
        <f t="shared" si="103"/>
        <v>10</v>
      </c>
    </row>
    <row r="805" spans="1:25" s="134" customFormat="1" ht="75" x14ac:dyDescent="0.15">
      <c r="A805" s="92" t="s">
        <v>514</v>
      </c>
      <c r="B805" s="92" t="s">
        <v>2098</v>
      </c>
      <c r="C805" s="92" t="s">
        <v>515</v>
      </c>
      <c r="D805" s="4" t="s">
        <v>22</v>
      </c>
      <c r="E805" s="12" t="s">
        <v>64</v>
      </c>
      <c r="F805" s="4">
        <v>28258817</v>
      </c>
      <c r="G805" s="53"/>
      <c r="H805" s="53"/>
      <c r="I805" s="50">
        <v>3</v>
      </c>
      <c r="J805" s="38">
        <v>4</v>
      </c>
      <c r="K805" s="50">
        <v>4</v>
      </c>
      <c r="L805" s="38">
        <v>1</v>
      </c>
      <c r="M805" s="50">
        <v>5</v>
      </c>
      <c r="N805" s="38">
        <v>1</v>
      </c>
      <c r="O805" s="50">
        <v>5</v>
      </c>
      <c r="P805" s="38">
        <v>2</v>
      </c>
      <c r="Q805" s="14">
        <f t="shared" si="104"/>
        <v>17</v>
      </c>
      <c r="R805" s="12">
        <f t="shared" si="105"/>
        <v>8</v>
      </c>
      <c r="S805" s="126">
        <f t="shared" si="98"/>
        <v>12.5</v>
      </c>
      <c r="T805" s="114">
        <f t="shared" si="99"/>
        <v>9</v>
      </c>
      <c r="U805" s="15">
        <v>15</v>
      </c>
      <c r="V805" s="15">
        <f t="shared" si="100"/>
        <v>2</v>
      </c>
      <c r="W805" s="15">
        <f t="shared" si="101"/>
        <v>7</v>
      </c>
      <c r="X805" s="15">
        <f t="shared" si="102"/>
        <v>17</v>
      </c>
      <c r="Y805" s="15">
        <f t="shared" si="103"/>
        <v>16</v>
      </c>
    </row>
    <row r="806" spans="1:25" s="134" customFormat="1" ht="105" x14ac:dyDescent="0.15">
      <c r="A806" s="92" t="s">
        <v>1496</v>
      </c>
      <c r="B806" s="92" t="s">
        <v>2099</v>
      </c>
      <c r="C806" s="92" t="s">
        <v>819</v>
      </c>
      <c r="D806" s="4" t="s">
        <v>22</v>
      </c>
      <c r="E806" s="4" t="s">
        <v>64</v>
      </c>
      <c r="F806" s="4">
        <v>29188127</v>
      </c>
      <c r="G806" s="40"/>
      <c r="H806" s="40"/>
      <c r="I806" s="14">
        <v>3</v>
      </c>
      <c r="J806" s="38">
        <v>3</v>
      </c>
      <c r="K806" s="14">
        <v>4</v>
      </c>
      <c r="L806" s="38">
        <v>4</v>
      </c>
      <c r="M806" s="14">
        <v>3</v>
      </c>
      <c r="N806" s="38">
        <v>5</v>
      </c>
      <c r="O806" s="14">
        <v>2</v>
      </c>
      <c r="P806" s="38">
        <v>5</v>
      </c>
      <c r="Q806" s="14">
        <f t="shared" si="104"/>
        <v>12</v>
      </c>
      <c r="R806" s="12">
        <f t="shared" si="105"/>
        <v>17</v>
      </c>
      <c r="S806" s="126">
        <f t="shared" si="98"/>
        <v>14.5</v>
      </c>
      <c r="T806" s="114">
        <f t="shared" si="99"/>
        <v>5</v>
      </c>
      <c r="U806" s="15"/>
      <c r="V806" s="15" t="str">
        <f t="shared" si="100"/>
        <v/>
      </c>
      <c r="W806" s="15" t="str">
        <f t="shared" si="101"/>
        <v/>
      </c>
      <c r="X806" s="15" t="str">
        <f t="shared" si="102"/>
        <v/>
      </c>
      <c r="Y806" s="15">
        <f t="shared" si="103"/>
        <v>14.5</v>
      </c>
    </row>
    <row r="807" spans="1:25" s="134" customFormat="1" ht="75" x14ac:dyDescent="0.15">
      <c r="A807" s="92" t="s">
        <v>1114</v>
      </c>
      <c r="B807" s="92" t="s">
        <v>2100</v>
      </c>
      <c r="C807" s="94" t="s">
        <v>87</v>
      </c>
      <c r="D807" s="4" t="s">
        <v>30</v>
      </c>
      <c r="E807" s="4" t="s">
        <v>23</v>
      </c>
      <c r="F807" s="4">
        <v>28958796</v>
      </c>
      <c r="G807" s="118">
        <v>5</v>
      </c>
      <c r="H807" s="38">
        <v>5</v>
      </c>
      <c r="I807" s="118">
        <v>5</v>
      </c>
      <c r="J807" s="38">
        <v>5</v>
      </c>
      <c r="K807" s="121"/>
      <c r="L807" s="121"/>
      <c r="M807" s="50">
        <v>5</v>
      </c>
      <c r="N807" s="38">
        <v>4</v>
      </c>
      <c r="O807" s="50">
        <v>4</v>
      </c>
      <c r="P807" s="38">
        <v>5</v>
      </c>
      <c r="Q807" s="14">
        <f t="shared" si="104"/>
        <v>19</v>
      </c>
      <c r="R807" s="12">
        <f t="shared" si="105"/>
        <v>19</v>
      </c>
      <c r="S807" s="126">
        <f t="shared" si="98"/>
        <v>19</v>
      </c>
      <c r="T807" s="114">
        <f t="shared" si="99"/>
        <v>0</v>
      </c>
      <c r="U807" s="38"/>
      <c r="V807" s="15" t="str">
        <f t="shared" si="100"/>
        <v/>
      </c>
      <c r="W807" s="15" t="str">
        <f t="shared" si="101"/>
        <v/>
      </c>
      <c r="X807" s="15" t="str">
        <f t="shared" si="102"/>
        <v/>
      </c>
      <c r="Y807" s="15">
        <f t="shared" si="103"/>
        <v>19</v>
      </c>
    </row>
    <row r="808" spans="1:25" s="134" customFormat="1" ht="45" x14ac:dyDescent="0.15">
      <c r="A808" s="94" t="s">
        <v>2101</v>
      </c>
      <c r="B808" s="94" t="s">
        <v>1896</v>
      </c>
      <c r="C808" s="94" t="s">
        <v>1178</v>
      </c>
      <c r="D808" s="12" t="s">
        <v>22</v>
      </c>
      <c r="E808" s="4" t="s">
        <v>1171</v>
      </c>
      <c r="F808" s="12">
        <v>29309698</v>
      </c>
      <c r="G808" s="53"/>
      <c r="H808" s="53"/>
      <c r="I808" s="50">
        <v>3</v>
      </c>
      <c r="J808" s="38">
        <v>2</v>
      </c>
      <c r="K808" s="50">
        <v>4</v>
      </c>
      <c r="L808" s="38">
        <v>3</v>
      </c>
      <c r="M808" s="50">
        <v>4</v>
      </c>
      <c r="N808" s="38">
        <v>1</v>
      </c>
      <c r="O808" s="50">
        <v>4</v>
      </c>
      <c r="P808" s="38">
        <v>0</v>
      </c>
      <c r="Q808" s="14">
        <f t="shared" si="104"/>
        <v>15</v>
      </c>
      <c r="R808" s="12">
        <f t="shared" si="105"/>
        <v>6</v>
      </c>
      <c r="S808" s="126">
        <f t="shared" si="98"/>
        <v>10.5</v>
      </c>
      <c r="T808" s="114">
        <f t="shared" si="99"/>
        <v>9</v>
      </c>
      <c r="U808" s="15">
        <v>15</v>
      </c>
      <c r="V808" s="15">
        <f t="shared" si="100"/>
        <v>0</v>
      </c>
      <c r="W808" s="15">
        <f t="shared" si="101"/>
        <v>9</v>
      </c>
      <c r="X808" s="15">
        <f t="shared" si="102"/>
        <v>15</v>
      </c>
      <c r="Y808" s="15">
        <f t="shared" si="103"/>
        <v>15</v>
      </c>
    </row>
    <row r="809" spans="1:25" s="134" customFormat="1" ht="30" x14ac:dyDescent="0.15">
      <c r="A809" s="92" t="s">
        <v>683</v>
      </c>
      <c r="B809" s="92" t="s">
        <v>684</v>
      </c>
      <c r="C809" s="92" t="s">
        <v>1513</v>
      </c>
      <c r="D809" s="4" t="s">
        <v>32</v>
      </c>
      <c r="E809" s="4" t="s">
        <v>23</v>
      </c>
      <c r="F809" s="4">
        <v>28372825</v>
      </c>
      <c r="G809" s="50">
        <v>5</v>
      </c>
      <c r="H809" s="75">
        <v>4</v>
      </c>
      <c r="I809" s="104">
        <v>4</v>
      </c>
      <c r="J809" s="75">
        <v>4</v>
      </c>
      <c r="K809" s="53"/>
      <c r="L809" s="53"/>
      <c r="M809" s="50">
        <v>5</v>
      </c>
      <c r="N809" s="75">
        <v>5</v>
      </c>
      <c r="O809" s="50">
        <v>4</v>
      </c>
      <c r="P809" s="75">
        <v>4</v>
      </c>
      <c r="Q809" s="14">
        <f t="shared" si="104"/>
        <v>18</v>
      </c>
      <c r="R809" s="12">
        <f t="shared" si="105"/>
        <v>17</v>
      </c>
      <c r="S809" s="126">
        <f t="shared" si="98"/>
        <v>17.5</v>
      </c>
      <c r="T809" s="114">
        <f t="shared" si="99"/>
        <v>1</v>
      </c>
      <c r="U809" s="15"/>
      <c r="V809" s="15" t="str">
        <f t="shared" si="100"/>
        <v/>
      </c>
      <c r="W809" s="15" t="str">
        <f t="shared" si="101"/>
        <v/>
      </c>
      <c r="X809" s="15" t="str">
        <f t="shared" si="102"/>
        <v/>
      </c>
      <c r="Y809" s="15">
        <f t="shared" si="103"/>
        <v>17.5</v>
      </c>
    </row>
    <row r="810" spans="1:25" s="134" customFormat="1" ht="75" x14ac:dyDescent="0.15">
      <c r="A810" s="92" t="s">
        <v>683</v>
      </c>
      <c r="B810" s="99" t="s">
        <v>1116</v>
      </c>
      <c r="C810" s="92" t="s">
        <v>193</v>
      </c>
      <c r="D810" s="4" t="s">
        <v>30</v>
      </c>
      <c r="E810" s="4" t="s">
        <v>64</v>
      </c>
      <c r="F810" s="74">
        <v>28483163</v>
      </c>
      <c r="G810" s="43"/>
      <c r="H810" s="43"/>
      <c r="I810" s="42">
        <v>3</v>
      </c>
      <c r="J810" s="12">
        <v>4</v>
      </c>
      <c r="K810" s="42">
        <v>2</v>
      </c>
      <c r="L810" s="12">
        <v>3</v>
      </c>
      <c r="M810" s="42">
        <v>3</v>
      </c>
      <c r="N810" s="12">
        <v>3</v>
      </c>
      <c r="O810" s="42">
        <v>2</v>
      </c>
      <c r="P810" s="12">
        <v>3</v>
      </c>
      <c r="Q810" s="14">
        <f t="shared" si="104"/>
        <v>10</v>
      </c>
      <c r="R810" s="12">
        <f t="shared" si="105"/>
        <v>13</v>
      </c>
      <c r="S810" s="126">
        <f t="shared" si="98"/>
        <v>11.5</v>
      </c>
      <c r="T810" s="114">
        <f t="shared" si="99"/>
        <v>3</v>
      </c>
      <c r="U810" s="15"/>
      <c r="V810" s="15" t="str">
        <f t="shared" si="100"/>
        <v/>
      </c>
      <c r="W810" s="15" t="str">
        <f t="shared" si="101"/>
        <v/>
      </c>
      <c r="X810" s="15" t="str">
        <f t="shared" si="102"/>
        <v/>
      </c>
      <c r="Y810" s="15">
        <f t="shared" si="103"/>
        <v>11.5</v>
      </c>
    </row>
    <row r="811" spans="1:25" s="134" customFormat="1" ht="60" x14ac:dyDescent="0.15">
      <c r="A811" s="92" t="s">
        <v>683</v>
      </c>
      <c r="B811" s="92" t="s">
        <v>2102</v>
      </c>
      <c r="C811" s="92" t="s">
        <v>567</v>
      </c>
      <c r="D811" s="4" t="s">
        <v>32</v>
      </c>
      <c r="E811" s="4" t="s">
        <v>64</v>
      </c>
      <c r="F811" s="4">
        <v>28132766</v>
      </c>
      <c r="G811" s="53"/>
      <c r="H811" s="53"/>
      <c r="I811" s="50">
        <v>3</v>
      </c>
      <c r="J811" s="38">
        <v>4</v>
      </c>
      <c r="K811" s="50">
        <v>0</v>
      </c>
      <c r="L811" s="38">
        <v>0</v>
      </c>
      <c r="M811" s="50">
        <v>1</v>
      </c>
      <c r="N811" s="38">
        <v>3</v>
      </c>
      <c r="O811" s="50">
        <v>2</v>
      </c>
      <c r="P811" s="38">
        <v>3</v>
      </c>
      <c r="Q811" s="14">
        <f t="shared" si="104"/>
        <v>6</v>
      </c>
      <c r="R811" s="12">
        <f t="shared" si="105"/>
        <v>10</v>
      </c>
      <c r="S811" s="126">
        <f t="shared" si="98"/>
        <v>8</v>
      </c>
      <c r="T811" s="114">
        <f t="shared" si="99"/>
        <v>4</v>
      </c>
      <c r="U811" s="15"/>
      <c r="V811" s="15" t="str">
        <f t="shared" si="100"/>
        <v/>
      </c>
      <c r="W811" s="15" t="str">
        <f t="shared" si="101"/>
        <v/>
      </c>
      <c r="X811" s="15" t="str">
        <f t="shared" si="102"/>
        <v/>
      </c>
      <c r="Y811" s="15">
        <f t="shared" si="103"/>
        <v>8</v>
      </c>
    </row>
    <row r="812" spans="1:25" s="134" customFormat="1" ht="45" x14ac:dyDescent="0.15">
      <c r="A812" s="92" t="s">
        <v>1396</v>
      </c>
      <c r="B812" s="92" t="s">
        <v>1400</v>
      </c>
      <c r="C812" s="92" t="s">
        <v>1906</v>
      </c>
      <c r="D812" s="4" t="s">
        <v>30</v>
      </c>
      <c r="E812" s="4" t="s">
        <v>23</v>
      </c>
      <c r="F812" s="4"/>
      <c r="G812" s="14">
        <v>5</v>
      </c>
      <c r="H812" s="12">
        <v>5</v>
      </c>
      <c r="I812" s="14">
        <v>2</v>
      </c>
      <c r="J812" s="12">
        <v>3</v>
      </c>
      <c r="K812" s="40"/>
      <c r="L812" s="40"/>
      <c r="M812" s="14">
        <v>5</v>
      </c>
      <c r="N812" s="12">
        <v>4</v>
      </c>
      <c r="O812" s="14">
        <v>5</v>
      </c>
      <c r="P812" s="12">
        <v>4</v>
      </c>
      <c r="Q812" s="14">
        <f t="shared" si="104"/>
        <v>17</v>
      </c>
      <c r="R812" s="12">
        <f t="shared" si="105"/>
        <v>16</v>
      </c>
      <c r="S812" s="126">
        <f t="shared" si="98"/>
        <v>16.5</v>
      </c>
      <c r="T812" s="114">
        <f t="shared" si="99"/>
        <v>1</v>
      </c>
      <c r="U812" s="15"/>
      <c r="V812" s="15" t="str">
        <f t="shared" si="100"/>
        <v/>
      </c>
      <c r="W812" s="15" t="str">
        <f t="shared" si="101"/>
        <v/>
      </c>
      <c r="X812" s="15" t="str">
        <f t="shared" si="102"/>
        <v/>
      </c>
      <c r="Y812" s="15">
        <f t="shared" si="103"/>
        <v>16.5</v>
      </c>
    </row>
    <row r="813" spans="1:25" s="134" customFormat="1" ht="30" x14ac:dyDescent="0.15">
      <c r="A813" s="92" t="s">
        <v>1396</v>
      </c>
      <c r="B813" s="92" t="s">
        <v>1397</v>
      </c>
      <c r="C813" s="92" t="s">
        <v>1906</v>
      </c>
      <c r="D813" s="4" t="s">
        <v>22</v>
      </c>
      <c r="E813" s="4" t="s">
        <v>23</v>
      </c>
      <c r="F813" s="4"/>
      <c r="G813" s="14">
        <v>5</v>
      </c>
      <c r="H813" s="12">
        <v>5</v>
      </c>
      <c r="I813" s="106">
        <v>1</v>
      </c>
      <c r="J813" s="12">
        <v>1</v>
      </c>
      <c r="K813" s="40"/>
      <c r="L813" s="40"/>
      <c r="M813" s="14">
        <v>5</v>
      </c>
      <c r="N813" s="12">
        <v>5</v>
      </c>
      <c r="O813" s="14">
        <v>5</v>
      </c>
      <c r="P813" s="12">
        <v>3</v>
      </c>
      <c r="Q813" s="14">
        <f t="shared" si="104"/>
        <v>16</v>
      </c>
      <c r="R813" s="12">
        <f t="shared" si="105"/>
        <v>14</v>
      </c>
      <c r="S813" s="126">
        <f t="shared" si="98"/>
        <v>15</v>
      </c>
      <c r="T813" s="114">
        <f t="shared" si="99"/>
        <v>2</v>
      </c>
      <c r="U813" s="15"/>
      <c r="V813" s="15" t="str">
        <f t="shared" si="100"/>
        <v/>
      </c>
      <c r="W813" s="15" t="str">
        <f t="shared" si="101"/>
        <v/>
      </c>
      <c r="X813" s="15" t="str">
        <f t="shared" si="102"/>
        <v/>
      </c>
      <c r="Y813" s="15">
        <f t="shared" si="103"/>
        <v>15</v>
      </c>
    </row>
    <row r="814" spans="1:25" s="134" customFormat="1" ht="105" x14ac:dyDescent="0.15">
      <c r="A814" s="92" t="s">
        <v>135</v>
      </c>
      <c r="B814" s="92" t="s">
        <v>1357</v>
      </c>
      <c r="C814" s="92" t="s">
        <v>74</v>
      </c>
      <c r="D814" s="4" t="s">
        <v>22</v>
      </c>
      <c r="E814" s="4" t="s">
        <v>64</v>
      </c>
      <c r="F814" s="4">
        <v>28748776</v>
      </c>
      <c r="G814" s="53"/>
      <c r="H814" s="53"/>
      <c r="I814" s="50">
        <v>4</v>
      </c>
      <c r="J814" s="38">
        <v>3</v>
      </c>
      <c r="K814" s="50">
        <v>3</v>
      </c>
      <c r="L814" s="38">
        <v>2</v>
      </c>
      <c r="M814" s="50">
        <v>4</v>
      </c>
      <c r="N814" s="38">
        <v>3</v>
      </c>
      <c r="O814" s="50">
        <v>5</v>
      </c>
      <c r="P814" s="38">
        <v>5</v>
      </c>
      <c r="Q814" s="14">
        <f t="shared" si="104"/>
        <v>16</v>
      </c>
      <c r="R814" s="12">
        <f t="shared" si="105"/>
        <v>13</v>
      </c>
      <c r="S814" s="126">
        <f t="shared" si="98"/>
        <v>14.5</v>
      </c>
      <c r="T814" s="114">
        <f t="shared" si="99"/>
        <v>3</v>
      </c>
      <c r="U814" s="15"/>
      <c r="V814" s="15" t="str">
        <f t="shared" si="100"/>
        <v/>
      </c>
      <c r="W814" s="15" t="str">
        <f t="shared" si="101"/>
        <v/>
      </c>
      <c r="X814" s="15" t="str">
        <f t="shared" si="102"/>
        <v/>
      </c>
      <c r="Y814" s="15">
        <f t="shared" si="103"/>
        <v>14.5</v>
      </c>
    </row>
    <row r="815" spans="1:25" s="134" customFormat="1" ht="120" x14ac:dyDescent="0.15">
      <c r="A815" s="92" t="s">
        <v>1342</v>
      </c>
      <c r="B815" s="92" t="s">
        <v>1343</v>
      </c>
      <c r="C815" s="92" t="s">
        <v>1344</v>
      </c>
      <c r="D815" s="4" t="s">
        <v>32</v>
      </c>
      <c r="E815" s="4" t="s">
        <v>64</v>
      </c>
      <c r="F815" s="4">
        <v>29212509</v>
      </c>
      <c r="G815" s="53"/>
      <c r="H815" s="53"/>
      <c r="I815" s="50">
        <v>3</v>
      </c>
      <c r="J815" s="38">
        <v>5</v>
      </c>
      <c r="K815" s="50">
        <v>4</v>
      </c>
      <c r="L815" s="38">
        <v>3</v>
      </c>
      <c r="M815" s="50">
        <v>3</v>
      </c>
      <c r="N815" s="38">
        <v>1</v>
      </c>
      <c r="O815" s="50">
        <v>4</v>
      </c>
      <c r="P815" s="38">
        <v>4</v>
      </c>
      <c r="Q815" s="14">
        <f t="shared" si="104"/>
        <v>14</v>
      </c>
      <c r="R815" s="12">
        <f t="shared" si="105"/>
        <v>13</v>
      </c>
      <c r="S815" s="126">
        <f t="shared" si="98"/>
        <v>13.5</v>
      </c>
      <c r="T815" s="114">
        <f t="shared" si="99"/>
        <v>1</v>
      </c>
      <c r="U815" s="15"/>
      <c r="V815" s="15" t="str">
        <f t="shared" si="100"/>
        <v/>
      </c>
      <c r="W815" s="15" t="str">
        <f t="shared" si="101"/>
        <v/>
      </c>
      <c r="X815" s="15" t="str">
        <f t="shared" si="102"/>
        <v/>
      </c>
      <c r="Y815" s="15">
        <f t="shared" si="103"/>
        <v>13.5</v>
      </c>
    </row>
    <row r="816" spans="1:25" s="134" customFormat="1" ht="60" x14ac:dyDescent="0.15">
      <c r="A816" s="92" t="s">
        <v>973</v>
      </c>
      <c r="B816" s="92" t="s">
        <v>974</v>
      </c>
      <c r="C816" s="92" t="s">
        <v>737</v>
      </c>
      <c r="D816" s="4" t="s">
        <v>22</v>
      </c>
      <c r="E816" s="4" t="s">
        <v>64</v>
      </c>
      <c r="F816" s="41">
        <v>28960808</v>
      </c>
      <c r="G816" s="53"/>
      <c r="H816" s="53"/>
      <c r="I816" s="50">
        <v>1</v>
      </c>
      <c r="J816" s="38">
        <v>1</v>
      </c>
      <c r="K816" s="50">
        <v>0</v>
      </c>
      <c r="L816" s="38">
        <v>0</v>
      </c>
      <c r="M816" s="50">
        <v>5</v>
      </c>
      <c r="N816" s="38">
        <v>2</v>
      </c>
      <c r="O816" s="50">
        <v>3</v>
      </c>
      <c r="P816" s="38">
        <v>3</v>
      </c>
      <c r="Q816" s="14">
        <f t="shared" si="104"/>
        <v>9</v>
      </c>
      <c r="R816" s="12">
        <f t="shared" si="105"/>
        <v>6</v>
      </c>
      <c r="S816" s="126">
        <f t="shared" si="98"/>
        <v>7.5</v>
      </c>
      <c r="T816" s="114">
        <f t="shared" si="99"/>
        <v>3</v>
      </c>
      <c r="U816" s="15"/>
      <c r="V816" s="15" t="str">
        <f t="shared" si="100"/>
        <v/>
      </c>
      <c r="W816" s="15" t="str">
        <f t="shared" si="101"/>
        <v/>
      </c>
      <c r="X816" s="15" t="str">
        <f t="shared" si="102"/>
        <v/>
      </c>
      <c r="Y816" s="15">
        <f t="shared" si="103"/>
        <v>7.5</v>
      </c>
    </row>
    <row r="817" spans="1:25" s="134" customFormat="1" ht="30" x14ac:dyDescent="0.15">
      <c r="A817" s="92" t="s">
        <v>1115</v>
      </c>
      <c r="B817" s="92" t="s">
        <v>1790</v>
      </c>
      <c r="C817" s="94" t="s">
        <v>692</v>
      </c>
      <c r="D817" s="4" t="s">
        <v>30</v>
      </c>
      <c r="E817" s="4" t="s">
        <v>23</v>
      </c>
      <c r="F817" s="4">
        <v>29033034</v>
      </c>
      <c r="G817" s="118">
        <v>5</v>
      </c>
      <c r="H817" s="38">
        <v>4</v>
      </c>
      <c r="I817" s="118">
        <v>2</v>
      </c>
      <c r="J817" s="38">
        <v>3</v>
      </c>
      <c r="K817" s="121"/>
      <c r="L817" s="121"/>
      <c r="M817" s="50">
        <v>5</v>
      </c>
      <c r="N817" s="38">
        <v>4</v>
      </c>
      <c r="O817" s="50">
        <v>4</v>
      </c>
      <c r="P817" s="38">
        <v>4</v>
      </c>
      <c r="Q817" s="14">
        <f t="shared" si="104"/>
        <v>16</v>
      </c>
      <c r="R817" s="12">
        <f t="shared" si="105"/>
        <v>15</v>
      </c>
      <c r="S817" s="126">
        <f t="shared" si="98"/>
        <v>15.5</v>
      </c>
      <c r="T817" s="114">
        <f t="shared" si="99"/>
        <v>1</v>
      </c>
      <c r="U817" s="4"/>
      <c r="V817" s="15" t="str">
        <f t="shared" si="100"/>
        <v/>
      </c>
      <c r="W817" s="15" t="str">
        <f t="shared" si="101"/>
        <v/>
      </c>
      <c r="X817" s="15" t="str">
        <f t="shared" si="102"/>
        <v/>
      </c>
      <c r="Y817" s="15">
        <f t="shared" si="103"/>
        <v>15.5</v>
      </c>
    </row>
    <row r="818" spans="1:25" s="134" customFormat="1" ht="75" x14ac:dyDescent="0.15">
      <c r="A818" s="92" t="s">
        <v>347</v>
      </c>
      <c r="B818" s="92" t="s">
        <v>2103</v>
      </c>
      <c r="C818" s="92" t="s">
        <v>348</v>
      </c>
      <c r="D818" s="4" t="s">
        <v>30</v>
      </c>
      <c r="E818" s="4" t="s">
        <v>64</v>
      </c>
      <c r="F818" s="4">
        <v>28495265</v>
      </c>
      <c r="G818" s="40"/>
      <c r="H818" s="40"/>
      <c r="I818" s="14">
        <v>5</v>
      </c>
      <c r="J818" s="12">
        <v>5</v>
      </c>
      <c r="K818" s="14">
        <v>3</v>
      </c>
      <c r="L818" s="12">
        <v>3</v>
      </c>
      <c r="M818" s="14">
        <v>5</v>
      </c>
      <c r="N818" s="12">
        <v>5</v>
      </c>
      <c r="O818" s="14">
        <v>5</v>
      </c>
      <c r="P818" s="12">
        <v>2</v>
      </c>
      <c r="Q818" s="14">
        <f t="shared" si="104"/>
        <v>18</v>
      </c>
      <c r="R818" s="12">
        <f t="shared" si="105"/>
        <v>15</v>
      </c>
      <c r="S818" s="126">
        <f t="shared" si="98"/>
        <v>16.5</v>
      </c>
      <c r="T818" s="114">
        <f t="shared" si="99"/>
        <v>3</v>
      </c>
      <c r="U818" s="38"/>
      <c r="V818" s="15" t="str">
        <f t="shared" si="100"/>
        <v/>
      </c>
      <c r="W818" s="15" t="str">
        <f t="shared" si="101"/>
        <v/>
      </c>
      <c r="X818" s="15" t="str">
        <f t="shared" si="102"/>
        <v/>
      </c>
      <c r="Y818" s="15">
        <f t="shared" si="103"/>
        <v>16.5</v>
      </c>
    </row>
    <row r="819" spans="1:25" s="134" customFormat="1" ht="105" x14ac:dyDescent="0.15">
      <c r="A819" s="92" t="s">
        <v>347</v>
      </c>
      <c r="B819" s="92" t="s">
        <v>975</v>
      </c>
      <c r="C819" s="92" t="s">
        <v>249</v>
      </c>
      <c r="D819" s="4" t="s">
        <v>32</v>
      </c>
      <c r="E819" s="4" t="s">
        <v>64</v>
      </c>
      <c r="F819" s="41">
        <v>28130306</v>
      </c>
      <c r="G819" s="53"/>
      <c r="H819" s="53"/>
      <c r="I819" s="50">
        <v>2</v>
      </c>
      <c r="J819" s="38">
        <v>1</v>
      </c>
      <c r="K819" s="50">
        <v>0</v>
      </c>
      <c r="L819" s="38">
        <v>0</v>
      </c>
      <c r="M819" s="50">
        <v>5</v>
      </c>
      <c r="N819" s="38">
        <v>4</v>
      </c>
      <c r="O819" s="50">
        <v>4</v>
      </c>
      <c r="P819" s="38">
        <v>5</v>
      </c>
      <c r="Q819" s="14">
        <f t="shared" si="104"/>
        <v>11</v>
      </c>
      <c r="R819" s="12">
        <f t="shared" si="105"/>
        <v>10</v>
      </c>
      <c r="S819" s="126">
        <f t="shared" si="98"/>
        <v>10.5</v>
      </c>
      <c r="T819" s="114">
        <f t="shared" si="99"/>
        <v>1</v>
      </c>
      <c r="U819" s="15"/>
      <c r="V819" s="15" t="str">
        <f t="shared" si="100"/>
        <v/>
      </c>
      <c r="W819" s="15" t="str">
        <f t="shared" si="101"/>
        <v/>
      </c>
      <c r="X819" s="15" t="str">
        <f t="shared" si="102"/>
        <v/>
      </c>
      <c r="Y819" s="15">
        <f t="shared" si="103"/>
        <v>10.5</v>
      </c>
    </row>
    <row r="820" spans="1:25" s="134" customFormat="1" ht="45" x14ac:dyDescent="0.15">
      <c r="A820" s="92" t="s">
        <v>861</v>
      </c>
      <c r="B820" s="92" t="s">
        <v>862</v>
      </c>
      <c r="C820" s="92" t="s">
        <v>1838</v>
      </c>
      <c r="D820" s="4" t="s">
        <v>30</v>
      </c>
      <c r="E820" s="4" t="s">
        <v>23</v>
      </c>
      <c r="F820" s="4">
        <v>29143899</v>
      </c>
      <c r="G820" s="50">
        <v>5</v>
      </c>
      <c r="H820" s="38">
        <v>5</v>
      </c>
      <c r="I820" s="50">
        <v>1</v>
      </c>
      <c r="J820" s="38">
        <v>0</v>
      </c>
      <c r="K820" s="53"/>
      <c r="L820" s="53"/>
      <c r="M820" s="50">
        <v>5</v>
      </c>
      <c r="N820" s="38">
        <v>5</v>
      </c>
      <c r="O820" s="50">
        <v>4</v>
      </c>
      <c r="P820" s="38">
        <v>3</v>
      </c>
      <c r="Q820" s="14">
        <f t="shared" si="104"/>
        <v>15</v>
      </c>
      <c r="R820" s="12">
        <f t="shared" si="105"/>
        <v>13</v>
      </c>
      <c r="S820" s="126">
        <f t="shared" si="98"/>
        <v>14</v>
      </c>
      <c r="T820" s="114">
        <f t="shared" si="99"/>
        <v>2</v>
      </c>
      <c r="U820" s="38"/>
      <c r="V820" s="15" t="str">
        <f t="shared" si="100"/>
        <v/>
      </c>
      <c r="W820" s="15" t="str">
        <f t="shared" si="101"/>
        <v/>
      </c>
      <c r="X820" s="15" t="str">
        <f t="shared" si="102"/>
        <v/>
      </c>
      <c r="Y820" s="15">
        <f t="shared" si="103"/>
        <v>14</v>
      </c>
    </row>
    <row r="821" spans="1:25" s="134" customFormat="1" ht="120" x14ac:dyDescent="0.15">
      <c r="A821" s="94" t="s">
        <v>811</v>
      </c>
      <c r="B821" s="94" t="s">
        <v>1559</v>
      </c>
      <c r="C821" s="94" t="s">
        <v>143</v>
      </c>
      <c r="D821" s="12" t="s">
        <v>30</v>
      </c>
      <c r="E821" s="12" t="s">
        <v>64</v>
      </c>
      <c r="F821" s="12">
        <v>28456509</v>
      </c>
      <c r="G821" s="102"/>
      <c r="H821" s="102"/>
      <c r="I821" s="101">
        <v>6</v>
      </c>
      <c r="J821" s="38">
        <v>6</v>
      </c>
      <c r="K821" s="101">
        <v>4</v>
      </c>
      <c r="L821" s="38">
        <v>3</v>
      </c>
      <c r="M821" s="101">
        <v>5</v>
      </c>
      <c r="N821" s="38">
        <v>5</v>
      </c>
      <c r="O821" s="101">
        <v>5</v>
      </c>
      <c r="P821" s="38">
        <v>5</v>
      </c>
      <c r="Q821" s="14">
        <f t="shared" si="104"/>
        <v>20</v>
      </c>
      <c r="R821" s="12">
        <f t="shared" si="105"/>
        <v>19</v>
      </c>
      <c r="S821" s="126">
        <f t="shared" si="98"/>
        <v>19.5</v>
      </c>
      <c r="T821" s="114">
        <f t="shared" si="99"/>
        <v>1</v>
      </c>
      <c r="U821" s="15"/>
      <c r="V821" s="15" t="str">
        <f t="shared" si="100"/>
        <v/>
      </c>
      <c r="W821" s="15" t="str">
        <f t="shared" si="101"/>
        <v/>
      </c>
      <c r="X821" s="15" t="str">
        <f t="shared" si="102"/>
        <v/>
      </c>
      <c r="Y821" s="15">
        <f t="shared" si="103"/>
        <v>19.5</v>
      </c>
    </row>
    <row r="822" spans="1:25" s="134" customFormat="1" ht="75" x14ac:dyDescent="0.15">
      <c r="A822" s="92" t="s">
        <v>1330</v>
      </c>
      <c r="B822" s="92" t="s">
        <v>1331</v>
      </c>
      <c r="C822" s="92" t="s">
        <v>668</v>
      </c>
      <c r="D822" s="12" t="s">
        <v>32</v>
      </c>
      <c r="E822" s="4" t="s">
        <v>64</v>
      </c>
      <c r="F822" s="4">
        <v>28617194</v>
      </c>
      <c r="G822" s="53"/>
      <c r="H822" s="53"/>
      <c r="I822" s="50">
        <v>4</v>
      </c>
      <c r="J822" s="38">
        <v>4</v>
      </c>
      <c r="K822" s="50">
        <v>4</v>
      </c>
      <c r="L822" s="38">
        <v>4</v>
      </c>
      <c r="M822" s="50">
        <v>5</v>
      </c>
      <c r="N822" s="38">
        <v>4</v>
      </c>
      <c r="O822" s="50">
        <v>5</v>
      </c>
      <c r="P822" s="38">
        <v>4</v>
      </c>
      <c r="Q822" s="14">
        <f t="shared" si="104"/>
        <v>18</v>
      </c>
      <c r="R822" s="12">
        <f t="shared" si="105"/>
        <v>16</v>
      </c>
      <c r="S822" s="126">
        <f t="shared" si="98"/>
        <v>17</v>
      </c>
      <c r="T822" s="114">
        <f t="shared" si="99"/>
        <v>2</v>
      </c>
      <c r="U822" s="15"/>
      <c r="V822" s="15" t="str">
        <f t="shared" si="100"/>
        <v/>
      </c>
      <c r="W822" s="15" t="str">
        <f t="shared" si="101"/>
        <v/>
      </c>
      <c r="X822" s="15" t="str">
        <f t="shared" si="102"/>
        <v/>
      </c>
      <c r="Y822" s="15">
        <f t="shared" si="103"/>
        <v>17</v>
      </c>
    </row>
    <row r="823" spans="1:25" s="134" customFormat="1" ht="45" x14ac:dyDescent="0.15">
      <c r="A823" s="95" t="s">
        <v>1065</v>
      </c>
      <c r="B823" s="95" t="s">
        <v>1066</v>
      </c>
      <c r="C823" s="95" t="s">
        <v>74</v>
      </c>
      <c r="D823" s="57" t="s">
        <v>22</v>
      </c>
      <c r="E823" s="57" t="s">
        <v>64</v>
      </c>
      <c r="F823" s="58">
        <v>28478770</v>
      </c>
      <c r="G823" s="53"/>
      <c r="H823" s="53"/>
      <c r="I823" s="157">
        <v>2</v>
      </c>
      <c r="J823" s="61">
        <v>1</v>
      </c>
      <c r="K823" s="157">
        <v>1</v>
      </c>
      <c r="L823" s="61">
        <v>4</v>
      </c>
      <c r="M823" s="157">
        <v>5</v>
      </c>
      <c r="N823" s="61">
        <v>5</v>
      </c>
      <c r="O823" s="157">
        <v>3</v>
      </c>
      <c r="P823" s="61">
        <v>4</v>
      </c>
      <c r="Q823" s="14">
        <f t="shared" si="104"/>
        <v>11</v>
      </c>
      <c r="R823" s="12">
        <f t="shared" si="105"/>
        <v>14</v>
      </c>
      <c r="S823" s="126">
        <f t="shared" si="98"/>
        <v>12.5</v>
      </c>
      <c r="T823" s="114">
        <f t="shared" si="99"/>
        <v>3</v>
      </c>
      <c r="U823" s="15"/>
      <c r="V823" s="15" t="str">
        <f t="shared" si="100"/>
        <v/>
      </c>
      <c r="W823" s="15" t="str">
        <f t="shared" si="101"/>
        <v/>
      </c>
      <c r="X823" s="15" t="str">
        <f t="shared" si="102"/>
        <v/>
      </c>
      <c r="Y823" s="15">
        <f t="shared" si="103"/>
        <v>12.5</v>
      </c>
    </row>
    <row r="824" spans="1:25" s="134" customFormat="1" ht="90" x14ac:dyDescent="0.15">
      <c r="A824" s="92" t="s">
        <v>1479</v>
      </c>
      <c r="B824" s="92" t="s">
        <v>1542</v>
      </c>
      <c r="C824" s="92" t="s">
        <v>102</v>
      </c>
      <c r="D824" s="4" t="s">
        <v>30</v>
      </c>
      <c r="E824" s="4" t="s">
        <v>64</v>
      </c>
      <c r="F824" s="4">
        <v>28067816</v>
      </c>
      <c r="G824" s="40"/>
      <c r="H824" s="40"/>
      <c r="I824" s="14">
        <v>3</v>
      </c>
      <c r="J824" s="12">
        <v>4</v>
      </c>
      <c r="K824" s="14">
        <v>4</v>
      </c>
      <c r="L824" s="12">
        <v>4</v>
      </c>
      <c r="M824" s="14">
        <v>1</v>
      </c>
      <c r="N824" s="12">
        <v>4</v>
      </c>
      <c r="O824" s="14">
        <v>3</v>
      </c>
      <c r="P824" s="12"/>
      <c r="Q824" s="14">
        <f t="shared" si="104"/>
        <v>11</v>
      </c>
      <c r="R824" s="12">
        <f t="shared" si="105"/>
        <v>12</v>
      </c>
      <c r="S824" s="126">
        <f t="shared" si="98"/>
        <v>11.5</v>
      </c>
      <c r="T824" s="114">
        <f t="shared" si="99"/>
        <v>1</v>
      </c>
      <c r="U824" s="15"/>
      <c r="V824" s="15" t="str">
        <f t="shared" si="100"/>
        <v/>
      </c>
      <c r="W824" s="15" t="str">
        <f t="shared" si="101"/>
        <v/>
      </c>
      <c r="X824" s="15" t="str">
        <f t="shared" si="102"/>
        <v/>
      </c>
      <c r="Y824" s="15">
        <f t="shared" si="103"/>
        <v>11.5</v>
      </c>
    </row>
    <row r="825" spans="1:25" s="134" customFormat="1" ht="75" x14ac:dyDescent="0.15">
      <c r="A825" s="92" t="s">
        <v>758</v>
      </c>
      <c r="B825" s="92" t="s">
        <v>1715</v>
      </c>
      <c r="C825" s="92" t="s">
        <v>759</v>
      </c>
      <c r="D825" s="4" t="s">
        <v>32</v>
      </c>
      <c r="E825" s="4" t="s">
        <v>64</v>
      </c>
      <c r="F825" s="142">
        <v>28824760</v>
      </c>
      <c r="G825" s="53"/>
      <c r="H825" s="53"/>
      <c r="I825" s="50">
        <v>4</v>
      </c>
      <c r="J825" s="38">
        <v>4</v>
      </c>
      <c r="K825" s="50">
        <v>4</v>
      </c>
      <c r="L825" s="38">
        <v>4</v>
      </c>
      <c r="M825" s="50">
        <v>3</v>
      </c>
      <c r="N825" s="38">
        <v>5</v>
      </c>
      <c r="O825" s="50">
        <v>3</v>
      </c>
      <c r="P825" s="38">
        <v>3</v>
      </c>
      <c r="Q825" s="14">
        <f t="shared" si="104"/>
        <v>14</v>
      </c>
      <c r="R825" s="12">
        <f t="shared" si="105"/>
        <v>16</v>
      </c>
      <c r="S825" s="126">
        <f t="shared" si="98"/>
        <v>15</v>
      </c>
      <c r="T825" s="114">
        <f t="shared" si="99"/>
        <v>2</v>
      </c>
      <c r="U825" s="15"/>
      <c r="V825" s="15" t="str">
        <f t="shared" si="100"/>
        <v/>
      </c>
      <c r="W825" s="15" t="str">
        <f t="shared" si="101"/>
        <v/>
      </c>
      <c r="X825" s="15" t="str">
        <f t="shared" si="102"/>
        <v/>
      </c>
      <c r="Y825" s="15">
        <f t="shared" si="103"/>
        <v>15</v>
      </c>
    </row>
    <row r="826" spans="1:25" s="134" customFormat="1" ht="75" x14ac:dyDescent="0.15">
      <c r="A826" s="92" t="s">
        <v>101</v>
      </c>
      <c r="B826" s="92" t="s">
        <v>2104</v>
      </c>
      <c r="C826" s="92" t="s">
        <v>102</v>
      </c>
      <c r="D826" s="4" t="s">
        <v>32</v>
      </c>
      <c r="E826" s="4" t="s">
        <v>64</v>
      </c>
      <c r="F826" s="4">
        <v>28777318</v>
      </c>
      <c r="G826" s="40"/>
      <c r="H826" s="40"/>
      <c r="I826" s="14">
        <v>2</v>
      </c>
      <c r="J826" s="12">
        <v>4</v>
      </c>
      <c r="K826" s="14">
        <v>4</v>
      </c>
      <c r="L826" s="12">
        <v>4</v>
      </c>
      <c r="M826" s="14">
        <v>4</v>
      </c>
      <c r="N826" s="12">
        <v>3</v>
      </c>
      <c r="O826" s="14">
        <v>1</v>
      </c>
      <c r="P826" s="12">
        <v>1</v>
      </c>
      <c r="Q826" s="14">
        <f t="shared" si="104"/>
        <v>11</v>
      </c>
      <c r="R826" s="12">
        <f t="shared" si="105"/>
        <v>12</v>
      </c>
      <c r="S826" s="126">
        <f t="shared" si="98"/>
        <v>11.5</v>
      </c>
      <c r="T826" s="114">
        <f t="shared" si="99"/>
        <v>1</v>
      </c>
      <c r="U826" s="15"/>
      <c r="V826" s="15" t="str">
        <f t="shared" si="100"/>
        <v/>
      </c>
      <c r="W826" s="15" t="str">
        <f t="shared" si="101"/>
        <v/>
      </c>
      <c r="X826" s="15" t="str">
        <f t="shared" si="102"/>
        <v/>
      </c>
      <c r="Y826" s="15">
        <f t="shared" si="103"/>
        <v>11.5</v>
      </c>
    </row>
    <row r="827" spans="1:25" s="134" customFormat="1" ht="60" x14ac:dyDescent="0.15">
      <c r="A827" s="99" t="s">
        <v>1129</v>
      </c>
      <c r="B827" s="99" t="s">
        <v>1847</v>
      </c>
      <c r="C827" s="99" t="s">
        <v>1130</v>
      </c>
      <c r="D827" s="4" t="s">
        <v>30</v>
      </c>
      <c r="E827" s="4" t="s">
        <v>64</v>
      </c>
      <c r="F827" s="74">
        <v>29168013</v>
      </c>
      <c r="G827" s="43"/>
      <c r="H827" s="43"/>
      <c r="I827" s="42">
        <v>3</v>
      </c>
      <c r="J827" s="4">
        <v>4</v>
      </c>
      <c r="K827" s="42">
        <v>3</v>
      </c>
      <c r="L827" s="4">
        <v>3</v>
      </c>
      <c r="M827" s="42">
        <v>5</v>
      </c>
      <c r="N827" s="4">
        <v>3</v>
      </c>
      <c r="O827" s="42">
        <v>2</v>
      </c>
      <c r="P827" s="4">
        <v>3</v>
      </c>
      <c r="Q827" s="14">
        <f t="shared" si="104"/>
        <v>13</v>
      </c>
      <c r="R827" s="12">
        <f t="shared" si="105"/>
        <v>13</v>
      </c>
      <c r="S827" s="126">
        <f t="shared" si="98"/>
        <v>13</v>
      </c>
      <c r="T827" s="114">
        <f t="shared" si="99"/>
        <v>0</v>
      </c>
      <c r="U827" s="15"/>
      <c r="V827" s="15" t="str">
        <f t="shared" si="100"/>
        <v/>
      </c>
      <c r="W827" s="15" t="str">
        <f t="shared" si="101"/>
        <v/>
      </c>
      <c r="X827" s="15" t="str">
        <f t="shared" si="102"/>
        <v/>
      </c>
      <c r="Y827" s="15">
        <f t="shared" si="103"/>
        <v>13</v>
      </c>
    </row>
    <row r="828" spans="1:25" s="134" customFormat="1" ht="75" x14ac:dyDescent="0.15">
      <c r="A828" s="92" t="s">
        <v>202</v>
      </c>
      <c r="B828" s="92" t="s">
        <v>203</v>
      </c>
      <c r="C828" s="92" t="s">
        <v>82</v>
      </c>
      <c r="D828" s="4" t="s">
        <v>30</v>
      </c>
      <c r="E828" s="4" t="s">
        <v>64</v>
      </c>
      <c r="F828" s="4">
        <v>28692675</v>
      </c>
      <c r="G828" s="109"/>
      <c r="H828" s="40"/>
      <c r="I828" s="110">
        <v>4</v>
      </c>
      <c r="J828" s="12">
        <v>4</v>
      </c>
      <c r="K828" s="110">
        <v>4</v>
      </c>
      <c r="L828" s="12">
        <v>4</v>
      </c>
      <c r="M828" s="110">
        <v>5</v>
      </c>
      <c r="N828" s="12">
        <v>3</v>
      </c>
      <c r="O828" s="110">
        <v>4</v>
      </c>
      <c r="P828" s="12">
        <v>3</v>
      </c>
      <c r="Q828" s="14">
        <f t="shared" si="104"/>
        <v>17</v>
      </c>
      <c r="R828" s="12">
        <f t="shared" si="105"/>
        <v>14</v>
      </c>
      <c r="S828" s="126">
        <f t="shared" si="98"/>
        <v>15.5</v>
      </c>
      <c r="T828" s="114">
        <f t="shared" si="99"/>
        <v>3</v>
      </c>
      <c r="U828" s="15"/>
      <c r="V828" s="15" t="str">
        <f t="shared" si="100"/>
        <v/>
      </c>
      <c r="W828" s="15" t="str">
        <f t="shared" si="101"/>
        <v/>
      </c>
      <c r="X828" s="15" t="str">
        <f t="shared" si="102"/>
        <v/>
      </c>
      <c r="Y828" s="15">
        <f t="shared" si="103"/>
        <v>15.5</v>
      </c>
    </row>
    <row r="829" spans="1:25" s="134" customFormat="1" ht="60" x14ac:dyDescent="0.15">
      <c r="A829" s="92" t="s">
        <v>202</v>
      </c>
      <c r="B829" s="92" t="s">
        <v>349</v>
      </c>
      <c r="C829" s="92" t="s">
        <v>257</v>
      </c>
      <c r="D829" s="4" t="s">
        <v>30</v>
      </c>
      <c r="E829" s="4" t="s">
        <v>64</v>
      </c>
      <c r="F829" s="4">
        <v>28673038</v>
      </c>
      <c r="G829" s="40"/>
      <c r="H829" s="40"/>
      <c r="I829" s="14">
        <v>4</v>
      </c>
      <c r="J829" s="12">
        <v>4</v>
      </c>
      <c r="K829" s="14">
        <v>4</v>
      </c>
      <c r="L829" s="12">
        <v>4</v>
      </c>
      <c r="M829" s="14">
        <v>0</v>
      </c>
      <c r="N829" s="12">
        <v>5</v>
      </c>
      <c r="O829" s="14">
        <v>1</v>
      </c>
      <c r="P829" s="12">
        <v>1</v>
      </c>
      <c r="Q829" s="14">
        <f t="shared" si="104"/>
        <v>9</v>
      </c>
      <c r="R829" s="12">
        <f t="shared" si="105"/>
        <v>14</v>
      </c>
      <c r="S829" s="126">
        <f t="shared" si="98"/>
        <v>11.5</v>
      </c>
      <c r="T829" s="114">
        <f t="shared" si="99"/>
        <v>5</v>
      </c>
      <c r="U829" s="15"/>
      <c r="V829" s="15" t="str">
        <f t="shared" si="100"/>
        <v/>
      </c>
      <c r="W829" s="15" t="str">
        <f t="shared" si="101"/>
        <v/>
      </c>
      <c r="X829" s="15" t="str">
        <f t="shared" si="102"/>
        <v/>
      </c>
      <c r="Y829" s="15">
        <f t="shared" si="103"/>
        <v>11.5</v>
      </c>
    </row>
    <row r="830" spans="1:25" s="134" customFormat="1" ht="90" x14ac:dyDescent="0.15">
      <c r="A830" s="92" t="s">
        <v>1413</v>
      </c>
      <c r="B830" s="92" t="s">
        <v>350</v>
      </c>
      <c r="C830" s="92" t="s">
        <v>74</v>
      </c>
      <c r="D830" s="4" t="s">
        <v>22</v>
      </c>
      <c r="E830" s="4" t="s">
        <v>64</v>
      </c>
      <c r="F830" s="4">
        <v>28482948</v>
      </c>
      <c r="G830" s="40"/>
      <c r="H830" s="40"/>
      <c r="I830" s="14">
        <v>4</v>
      </c>
      <c r="J830" s="38">
        <v>4</v>
      </c>
      <c r="K830" s="14">
        <v>4</v>
      </c>
      <c r="L830" s="38">
        <v>4</v>
      </c>
      <c r="M830" s="14">
        <v>3</v>
      </c>
      <c r="N830" s="38">
        <v>4</v>
      </c>
      <c r="O830" s="14">
        <v>3</v>
      </c>
      <c r="P830" s="38">
        <v>4</v>
      </c>
      <c r="Q830" s="14">
        <f t="shared" si="104"/>
        <v>14</v>
      </c>
      <c r="R830" s="12">
        <f t="shared" si="105"/>
        <v>16</v>
      </c>
      <c r="S830" s="126">
        <f t="shared" si="98"/>
        <v>15</v>
      </c>
      <c r="T830" s="114">
        <f t="shared" si="99"/>
        <v>2</v>
      </c>
      <c r="U830" s="15"/>
      <c r="V830" s="15" t="str">
        <f t="shared" si="100"/>
        <v/>
      </c>
      <c r="W830" s="15" t="str">
        <f t="shared" si="101"/>
        <v/>
      </c>
      <c r="X830" s="15" t="str">
        <f t="shared" si="102"/>
        <v/>
      </c>
      <c r="Y830" s="15">
        <f t="shared" si="103"/>
        <v>15</v>
      </c>
    </row>
    <row r="831" spans="1:25" s="134" customFormat="1" ht="60" x14ac:dyDescent="0.15">
      <c r="A831" s="92" t="s">
        <v>467</v>
      </c>
      <c r="B831" s="92" t="s">
        <v>2105</v>
      </c>
      <c r="C831" s="92" t="s">
        <v>468</v>
      </c>
      <c r="D831" s="4" t="s">
        <v>22</v>
      </c>
      <c r="E831" s="4" t="s">
        <v>64</v>
      </c>
      <c r="F831" s="4">
        <v>27727034</v>
      </c>
      <c r="G831" s="40"/>
      <c r="H831" s="40"/>
      <c r="I831" s="14">
        <v>3</v>
      </c>
      <c r="J831" s="4">
        <v>4</v>
      </c>
      <c r="K831" s="14">
        <v>3</v>
      </c>
      <c r="L831" s="4">
        <v>4</v>
      </c>
      <c r="M831" s="14">
        <v>2</v>
      </c>
      <c r="N831" s="4">
        <v>2</v>
      </c>
      <c r="O831" s="14">
        <v>2</v>
      </c>
      <c r="P831" s="4">
        <v>2</v>
      </c>
      <c r="Q831" s="14">
        <f t="shared" si="104"/>
        <v>10</v>
      </c>
      <c r="R831" s="12">
        <f t="shared" si="105"/>
        <v>12</v>
      </c>
      <c r="S831" s="126">
        <f t="shared" si="98"/>
        <v>11</v>
      </c>
      <c r="T831" s="114">
        <f t="shared" si="99"/>
        <v>2</v>
      </c>
      <c r="U831" s="15"/>
      <c r="V831" s="15" t="str">
        <f t="shared" si="100"/>
        <v/>
      </c>
      <c r="W831" s="15" t="str">
        <f t="shared" si="101"/>
        <v/>
      </c>
      <c r="X831" s="15" t="str">
        <f t="shared" si="102"/>
        <v/>
      </c>
      <c r="Y831" s="15">
        <f t="shared" si="103"/>
        <v>11</v>
      </c>
    </row>
    <row r="832" spans="1:25" s="134" customFormat="1" ht="60" x14ac:dyDescent="0.15">
      <c r="A832" s="92" t="s">
        <v>469</v>
      </c>
      <c r="B832" s="92" t="s">
        <v>2106</v>
      </c>
      <c r="C832" s="92" t="s">
        <v>470</v>
      </c>
      <c r="D832" s="4" t="s">
        <v>30</v>
      </c>
      <c r="E832" s="4" t="s">
        <v>64</v>
      </c>
      <c r="F832" s="4">
        <v>27607312</v>
      </c>
      <c r="G832" s="40"/>
      <c r="H832" s="40"/>
      <c r="I832" s="14">
        <v>3</v>
      </c>
      <c r="J832" s="4">
        <v>4</v>
      </c>
      <c r="K832" s="14">
        <v>4</v>
      </c>
      <c r="L832" s="4">
        <v>4</v>
      </c>
      <c r="M832" s="14">
        <v>2</v>
      </c>
      <c r="N832" s="4">
        <v>3</v>
      </c>
      <c r="O832" s="14">
        <v>1</v>
      </c>
      <c r="P832" s="4">
        <v>3</v>
      </c>
      <c r="Q832" s="14">
        <f t="shared" si="104"/>
        <v>10</v>
      </c>
      <c r="R832" s="12">
        <f t="shared" si="105"/>
        <v>14</v>
      </c>
      <c r="S832" s="126">
        <f t="shared" si="98"/>
        <v>12</v>
      </c>
      <c r="T832" s="114">
        <f t="shared" si="99"/>
        <v>4</v>
      </c>
      <c r="U832" s="15"/>
      <c r="V832" s="15" t="str">
        <f t="shared" si="100"/>
        <v/>
      </c>
      <c r="W832" s="15" t="str">
        <f t="shared" si="101"/>
        <v/>
      </c>
      <c r="X832" s="15" t="str">
        <f t="shared" si="102"/>
        <v/>
      </c>
      <c r="Y832" s="15">
        <f t="shared" si="103"/>
        <v>12</v>
      </c>
    </row>
    <row r="833" spans="1:25" s="134" customFormat="1" ht="75" x14ac:dyDescent="0.15">
      <c r="A833" s="92" t="s">
        <v>863</v>
      </c>
      <c r="B833" s="92" t="s">
        <v>2107</v>
      </c>
      <c r="C833" s="92" t="s">
        <v>279</v>
      </c>
      <c r="D833" s="4" t="s">
        <v>30</v>
      </c>
      <c r="E833" s="4" t="s">
        <v>23</v>
      </c>
      <c r="F833" s="4">
        <v>28987442</v>
      </c>
      <c r="G833" s="50">
        <v>5</v>
      </c>
      <c r="H833" s="38">
        <v>5</v>
      </c>
      <c r="I833" s="50">
        <v>5</v>
      </c>
      <c r="J833" s="38">
        <v>5</v>
      </c>
      <c r="K833" s="53"/>
      <c r="L833" s="53"/>
      <c r="M833" s="50">
        <v>5</v>
      </c>
      <c r="N833" s="38">
        <v>3</v>
      </c>
      <c r="O833" s="50">
        <v>4</v>
      </c>
      <c r="P833" s="38">
        <v>3</v>
      </c>
      <c r="Q833" s="14">
        <f t="shared" si="104"/>
        <v>19</v>
      </c>
      <c r="R833" s="12">
        <f t="shared" si="105"/>
        <v>16</v>
      </c>
      <c r="S833" s="126">
        <f t="shared" si="98"/>
        <v>17.5</v>
      </c>
      <c r="T833" s="114">
        <f t="shared" si="99"/>
        <v>3</v>
      </c>
      <c r="U833" s="15"/>
      <c r="V833" s="15" t="str">
        <f t="shared" si="100"/>
        <v/>
      </c>
      <c r="W833" s="15" t="str">
        <f t="shared" si="101"/>
        <v/>
      </c>
      <c r="X833" s="15" t="str">
        <f t="shared" si="102"/>
        <v/>
      </c>
      <c r="Y833" s="15">
        <f t="shared" si="103"/>
        <v>17.5</v>
      </c>
    </row>
    <row r="834" spans="1:25" s="134" customFormat="1" ht="60" x14ac:dyDescent="0.15">
      <c r="A834" s="94" t="s">
        <v>497</v>
      </c>
      <c r="B834" s="92" t="s">
        <v>1444</v>
      </c>
      <c r="C834" s="92" t="s">
        <v>498</v>
      </c>
      <c r="D834" s="12" t="s">
        <v>30</v>
      </c>
      <c r="E834" s="4" t="s">
        <v>64</v>
      </c>
      <c r="F834" s="4">
        <v>27160769</v>
      </c>
      <c r="G834" s="40"/>
      <c r="H834" s="40"/>
      <c r="I834" s="14">
        <v>4</v>
      </c>
      <c r="J834" s="12">
        <v>4</v>
      </c>
      <c r="K834" s="14">
        <v>3</v>
      </c>
      <c r="L834" s="12">
        <v>4</v>
      </c>
      <c r="M834" s="14">
        <v>2</v>
      </c>
      <c r="N834" s="12">
        <v>3</v>
      </c>
      <c r="O834" s="14">
        <v>2</v>
      </c>
      <c r="P834" s="12">
        <v>3</v>
      </c>
      <c r="Q834" s="14">
        <f t="shared" si="104"/>
        <v>11</v>
      </c>
      <c r="R834" s="12">
        <f t="shared" si="105"/>
        <v>14</v>
      </c>
      <c r="S834" s="126">
        <f t="shared" si="98"/>
        <v>12.5</v>
      </c>
      <c r="T834" s="114">
        <f t="shared" si="99"/>
        <v>3</v>
      </c>
      <c r="U834" s="38"/>
      <c r="V834" s="15" t="str">
        <f t="shared" si="100"/>
        <v/>
      </c>
      <c r="W834" s="15" t="str">
        <f t="shared" si="101"/>
        <v/>
      </c>
      <c r="X834" s="15" t="str">
        <f t="shared" si="102"/>
        <v/>
      </c>
      <c r="Y834" s="15">
        <f t="shared" si="103"/>
        <v>12.5</v>
      </c>
    </row>
    <row r="835" spans="1:25" s="134" customFormat="1" ht="45" x14ac:dyDescent="0.15">
      <c r="A835" s="92" t="s">
        <v>351</v>
      </c>
      <c r="B835" s="92" t="s">
        <v>352</v>
      </c>
      <c r="C835" s="92" t="s">
        <v>76</v>
      </c>
      <c r="D835" s="4" t="s">
        <v>30</v>
      </c>
      <c r="E835" s="4" t="s">
        <v>64</v>
      </c>
      <c r="F835" s="4">
        <v>28659131</v>
      </c>
      <c r="G835" s="40"/>
      <c r="H835" s="40"/>
      <c r="I835" s="14">
        <v>4</v>
      </c>
      <c r="J835" s="12">
        <v>3</v>
      </c>
      <c r="K835" s="14">
        <v>4</v>
      </c>
      <c r="L835" s="12">
        <v>4</v>
      </c>
      <c r="M835" s="14">
        <v>3</v>
      </c>
      <c r="N835" s="12">
        <v>3</v>
      </c>
      <c r="O835" s="14">
        <v>2</v>
      </c>
      <c r="P835" s="12">
        <v>2</v>
      </c>
      <c r="Q835" s="14">
        <f t="shared" si="104"/>
        <v>13</v>
      </c>
      <c r="R835" s="12">
        <f t="shared" si="105"/>
        <v>12</v>
      </c>
      <c r="S835" s="126">
        <f t="shared" ref="S835:S850" si="106">AVERAGE(Q835,R835)</f>
        <v>12.5</v>
      </c>
      <c r="T835" s="114">
        <f t="shared" ref="T835:T850" si="107">ABS(Q835-R835)</f>
        <v>1</v>
      </c>
      <c r="U835" s="38"/>
      <c r="V835" s="15" t="str">
        <f t="shared" ref="V835:V850" si="108">IF(U835="","",ABS(U835-Q835))</f>
        <v/>
      </c>
      <c r="W835" s="15" t="str">
        <f t="shared" ref="W835:W850" si="109">IF(U835="","",ABS(U835-R835))</f>
        <v/>
      </c>
      <c r="X835" s="15" t="str">
        <f t="shared" ref="X835:X850" si="110">IF(AND(ISNUMBER(V835),ISNUMBER(W835)),IF(V835&lt;=W835,Q835,R835),"")</f>
        <v/>
      </c>
      <c r="Y835" s="15">
        <f t="shared" ref="Y835:Y850" si="111">IF(U835="",S835,AVERAGE(X835,U835))</f>
        <v>12.5</v>
      </c>
    </row>
    <row r="836" spans="1:25" s="134" customFormat="1" ht="60" x14ac:dyDescent="0.15">
      <c r="A836" s="95" t="s">
        <v>1067</v>
      </c>
      <c r="B836" s="95" t="s">
        <v>1068</v>
      </c>
      <c r="C836" s="95" t="s">
        <v>208</v>
      </c>
      <c r="D836" s="57" t="s">
        <v>30</v>
      </c>
      <c r="E836" s="57" t="s">
        <v>64</v>
      </c>
      <c r="F836" s="58">
        <v>29214444</v>
      </c>
      <c r="G836" s="53"/>
      <c r="H836" s="53"/>
      <c r="I836" s="157">
        <v>4</v>
      </c>
      <c r="J836" s="61">
        <v>4</v>
      </c>
      <c r="K836" s="157">
        <v>3</v>
      </c>
      <c r="L836" s="61">
        <v>4</v>
      </c>
      <c r="M836" s="157">
        <v>5</v>
      </c>
      <c r="N836" s="61">
        <v>3</v>
      </c>
      <c r="O836" s="157">
        <v>0</v>
      </c>
      <c r="P836" s="61">
        <v>3</v>
      </c>
      <c r="Q836" s="14">
        <f t="shared" si="104"/>
        <v>12</v>
      </c>
      <c r="R836" s="12">
        <f t="shared" si="105"/>
        <v>14</v>
      </c>
      <c r="S836" s="126">
        <f t="shared" si="106"/>
        <v>13</v>
      </c>
      <c r="T836" s="114">
        <f t="shared" si="107"/>
        <v>2</v>
      </c>
      <c r="U836" s="15"/>
      <c r="V836" s="15" t="str">
        <f t="shared" si="108"/>
        <v/>
      </c>
      <c r="W836" s="15" t="str">
        <f t="shared" si="109"/>
        <v/>
      </c>
      <c r="X836" s="15" t="str">
        <f t="shared" si="110"/>
        <v/>
      </c>
      <c r="Y836" s="15">
        <f t="shared" si="111"/>
        <v>13</v>
      </c>
    </row>
    <row r="837" spans="1:25" s="134" customFormat="1" ht="75" x14ac:dyDescent="0.15">
      <c r="A837" s="92" t="s">
        <v>499</v>
      </c>
      <c r="B837" s="92" t="s">
        <v>1443</v>
      </c>
      <c r="C837" s="92" t="s">
        <v>500</v>
      </c>
      <c r="D837" s="4" t="s">
        <v>30</v>
      </c>
      <c r="E837" s="4" t="s">
        <v>64</v>
      </c>
      <c r="F837" s="4">
        <v>27169943</v>
      </c>
      <c r="G837" s="40"/>
      <c r="H837" s="40"/>
      <c r="I837" s="14">
        <v>2</v>
      </c>
      <c r="J837" s="12">
        <v>2</v>
      </c>
      <c r="K837" s="14">
        <v>4</v>
      </c>
      <c r="L837" s="12">
        <v>4</v>
      </c>
      <c r="M837" s="14">
        <v>2</v>
      </c>
      <c r="N837" s="12">
        <v>2</v>
      </c>
      <c r="O837" s="14">
        <v>1</v>
      </c>
      <c r="P837" s="12">
        <v>3</v>
      </c>
      <c r="Q837" s="14">
        <f t="shared" si="104"/>
        <v>9</v>
      </c>
      <c r="R837" s="12">
        <f t="shared" si="105"/>
        <v>11</v>
      </c>
      <c r="S837" s="126">
        <f t="shared" si="106"/>
        <v>10</v>
      </c>
      <c r="T837" s="114">
        <f t="shared" si="107"/>
        <v>2</v>
      </c>
      <c r="U837" s="15"/>
      <c r="V837" s="15" t="str">
        <f t="shared" si="108"/>
        <v/>
      </c>
      <c r="W837" s="15" t="str">
        <f t="shared" si="109"/>
        <v/>
      </c>
      <c r="X837" s="15" t="str">
        <f t="shared" si="110"/>
        <v/>
      </c>
      <c r="Y837" s="15">
        <f t="shared" si="111"/>
        <v>10</v>
      </c>
    </row>
    <row r="838" spans="1:25" s="134" customFormat="1" ht="60" x14ac:dyDescent="0.15">
      <c r="A838" s="92" t="s">
        <v>353</v>
      </c>
      <c r="B838" s="92" t="s">
        <v>354</v>
      </c>
      <c r="C838" s="92" t="s">
        <v>355</v>
      </c>
      <c r="D838" s="4" t="s">
        <v>32</v>
      </c>
      <c r="E838" s="4" t="s">
        <v>64</v>
      </c>
      <c r="F838" s="4">
        <v>28484694</v>
      </c>
      <c r="G838" s="40"/>
      <c r="H838" s="40"/>
      <c r="I838" s="14">
        <v>3</v>
      </c>
      <c r="J838" s="12">
        <v>2</v>
      </c>
      <c r="K838" s="14">
        <v>4</v>
      </c>
      <c r="L838" s="12">
        <v>4</v>
      </c>
      <c r="M838" s="14">
        <v>5</v>
      </c>
      <c r="N838" s="12">
        <v>5</v>
      </c>
      <c r="O838" s="14">
        <v>3</v>
      </c>
      <c r="P838" s="12">
        <v>2</v>
      </c>
      <c r="Q838" s="14">
        <f t="shared" si="104"/>
        <v>15</v>
      </c>
      <c r="R838" s="12">
        <f t="shared" si="105"/>
        <v>13</v>
      </c>
      <c r="S838" s="126">
        <f t="shared" si="106"/>
        <v>14</v>
      </c>
      <c r="T838" s="114">
        <f t="shared" si="107"/>
        <v>2</v>
      </c>
      <c r="U838" s="15"/>
      <c r="V838" s="15" t="str">
        <f t="shared" si="108"/>
        <v/>
      </c>
      <c r="W838" s="15" t="str">
        <f t="shared" si="109"/>
        <v/>
      </c>
      <c r="X838" s="15" t="str">
        <f t="shared" si="110"/>
        <v/>
      </c>
      <c r="Y838" s="15">
        <f t="shared" si="111"/>
        <v>14</v>
      </c>
    </row>
    <row r="839" spans="1:25" s="134" customFormat="1" ht="60" x14ac:dyDescent="0.15">
      <c r="A839" s="92" t="s">
        <v>904</v>
      </c>
      <c r="B839" s="92" t="s">
        <v>2108</v>
      </c>
      <c r="C839" s="92" t="s">
        <v>905</v>
      </c>
      <c r="D839" s="4" t="s">
        <v>30</v>
      </c>
      <c r="E839" s="4" t="s">
        <v>64</v>
      </c>
      <c r="F839" s="4">
        <v>28830575</v>
      </c>
      <c r="G839" s="53"/>
      <c r="H839" s="53"/>
      <c r="I839" s="50">
        <v>4</v>
      </c>
      <c r="J839" s="38">
        <v>3</v>
      </c>
      <c r="K839" s="166">
        <v>4</v>
      </c>
      <c r="L839" s="38">
        <v>4</v>
      </c>
      <c r="M839" s="101">
        <v>5</v>
      </c>
      <c r="N839" s="38">
        <v>1</v>
      </c>
      <c r="O839" s="101">
        <v>4</v>
      </c>
      <c r="P839" s="38">
        <v>1</v>
      </c>
      <c r="Q839" s="14">
        <f t="shared" si="104"/>
        <v>17</v>
      </c>
      <c r="R839" s="12">
        <f t="shared" si="105"/>
        <v>9</v>
      </c>
      <c r="S839" s="126">
        <f t="shared" si="106"/>
        <v>13</v>
      </c>
      <c r="T839" s="114">
        <f t="shared" si="107"/>
        <v>8</v>
      </c>
      <c r="U839" s="15">
        <v>11</v>
      </c>
      <c r="V839" s="15">
        <f t="shared" si="108"/>
        <v>6</v>
      </c>
      <c r="W839" s="15">
        <f t="shared" si="109"/>
        <v>2</v>
      </c>
      <c r="X839" s="15">
        <f t="shared" si="110"/>
        <v>9</v>
      </c>
      <c r="Y839" s="15">
        <f t="shared" si="111"/>
        <v>10</v>
      </c>
    </row>
    <row r="840" spans="1:25" s="134" customFormat="1" ht="75" x14ac:dyDescent="0.15">
      <c r="A840" s="92" t="s">
        <v>1621</v>
      </c>
      <c r="B840" s="92" t="s">
        <v>1620</v>
      </c>
      <c r="C840" s="92" t="s">
        <v>31</v>
      </c>
      <c r="D840" s="4" t="s">
        <v>30</v>
      </c>
      <c r="E840" s="4" t="s">
        <v>64</v>
      </c>
      <c r="F840" s="4">
        <v>28597505</v>
      </c>
      <c r="G840" s="40"/>
      <c r="H840" s="40"/>
      <c r="I840" s="14">
        <v>4</v>
      </c>
      <c r="J840" s="75">
        <v>5</v>
      </c>
      <c r="K840" s="14">
        <v>3</v>
      </c>
      <c r="L840" s="75">
        <v>3</v>
      </c>
      <c r="M840" s="14">
        <v>5</v>
      </c>
      <c r="N840" s="75">
        <v>2</v>
      </c>
      <c r="O840" s="14">
        <v>4</v>
      </c>
      <c r="P840" s="75">
        <v>1</v>
      </c>
      <c r="Q840" s="14">
        <f t="shared" si="104"/>
        <v>16</v>
      </c>
      <c r="R840" s="12">
        <f t="shared" si="105"/>
        <v>11</v>
      </c>
      <c r="S840" s="126">
        <f t="shared" si="106"/>
        <v>13.5</v>
      </c>
      <c r="T840" s="114">
        <f t="shared" si="107"/>
        <v>5</v>
      </c>
      <c r="U840" s="15"/>
      <c r="V840" s="15" t="str">
        <f t="shared" si="108"/>
        <v/>
      </c>
      <c r="W840" s="15" t="str">
        <f t="shared" si="109"/>
        <v/>
      </c>
      <c r="X840" s="15" t="str">
        <f t="shared" si="110"/>
        <v/>
      </c>
      <c r="Y840" s="15">
        <f t="shared" si="111"/>
        <v>13.5</v>
      </c>
    </row>
    <row r="841" spans="1:25" s="134" customFormat="1" ht="45" x14ac:dyDescent="0.15">
      <c r="A841" s="92" t="s">
        <v>428</v>
      </c>
      <c r="B841" s="92" t="s">
        <v>1523</v>
      </c>
      <c r="C841" s="92" t="s">
        <v>74</v>
      </c>
      <c r="D841" s="4" t="s">
        <v>32</v>
      </c>
      <c r="E841" s="4" t="s">
        <v>23</v>
      </c>
      <c r="F841" s="4">
        <v>27938469</v>
      </c>
      <c r="G841" s="14">
        <v>5</v>
      </c>
      <c r="H841" s="12">
        <v>4</v>
      </c>
      <c r="I841" s="14">
        <v>4</v>
      </c>
      <c r="J841" s="12">
        <v>1</v>
      </c>
      <c r="K841" s="40"/>
      <c r="L841" s="40"/>
      <c r="M841" s="14">
        <v>4</v>
      </c>
      <c r="N841" s="12">
        <v>3</v>
      </c>
      <c r="O841" s="14">
        <v>4</v>
      </c>
      <c r="P841" s="4">
        <v>3</v>
      </c>
      <c r="Q841" s="14">
        <f t="shared" si="104"/>
        <v>17</v>
      </c>
      <c r="R841" s="12">
        <f t="shared" si="105"/>
        <v>11</v>
      </c>
      <c r="S841" s="126">
        <f t="shared" si="106"/>
        <v>14</v>
      </c>
      <c r="T841" s="114">
        <f t="shared" si="107"/>
        <v>6</v>
      </c>
      <c r="U841" s="15"/>
      <c r="V841" s="15" t="str">
        <f t="shared" si="108"/>
        <v/>
      </c>
      <c r="W841" s="15" t="str">
        <f t="shared" si="109"/>
        <v/>
      </c>
      <c r="X841" s="15" t="str">
        <f t="shared" si="110"/>
        <v/>
      </c>
      <c r="Y841" s="15">
        <f t="shared" si="111"/>
        <v>14</v>
      </c>
    </row>
    <row r="842" spans="1:25" s="134" customFormat="1" ht="60" x14ac:dyDescent="0.15">
      <c r="A842" s="92" t="s">
        <v>356</v>
      </c>
      <c r="B842" s="92" t="s">
        <v>357</v>
      </c>
      <c r="C842" s="92" t="s">
        <v>358</v>
      </c>
      <c r="D842" s="4" t="s">
        <v>30</v>
      </c>
      <c r="E842" s="4" t="s">
        <v>64</v>
      </c>
      <c r="F842" s="4">
        <v>28528270</v>
      </c>
      <c r="G842" s="40"/>
      <c r="H842" s="40"/>
      <c r="I842" s="14">
        <v>5</v>
      </c>
      <c r="J842" s="12">
        <v>2</v>
      </c>
      <c r="K842" s="14">
        <v>4</v>
      </c>
      <c r="L842" s="12">
        <v>4</v>
      </c>
      <c r="M842" s="14">
        <v>5</v>
      </c>
      <c r="N842" s="12">
        <v>3</v>
      </c>
      <c r="O842" s="14">
        <v>4</v>
      </c>
      <c r="P842" s="12">
        <v>2</v>
      </c>
      <c r="Q842" s="14">
        <f t="shared" si="104"/>
        <v>18</v>
      </c>
      <c r="R842" s="12">
        <f t="shared" si="105"/>
        <v>11</v>
      </c>
      <c r="S842" s="126">
        <f t="shared" si="106"/>
        <v>14.5</v>
      </c>
      <c r="T842" s="114">
        <f t="shared" si="107"/>
        <v>7</v>
      </c>
      <c r="U842" s="15">
        <v>15</v>
      </c>
      <c r="V842" s="15">
        <f t="shared" si="108"/>
        <v>3</v>
      </c>
      <c r="W842" s="15">
        <f t="shared" si="109"/>
        <v>4</v>
      </c>
      <c r="X842" s="15">
        <f t="shared" si="110"/>
        <v>18</v>
      </c>
      <c r="Y842" s="15">
        <f t="shared" si="111"/>
        <v>16.5</v>
      </c>
    </row>
    <row r="843" spans="1:25" s="134" customFormat="1" ht="75" x14ac:dyDescent="0.15">
      <c r="A843" s="94" t="s">
        <v>1153</v>
      </c>
      <c r="B843" s="92" t="s">
        <v>1154</v>
      </c>
      <c r="C843" s="92" t="s">
        <v>1155</v>
      </c>
      <c r="D843" s="4" t="s">
        <v>30</v>
      </c>
      <c r="E843" s="4" t="s">
        <v>64</v>
      </c>
      <c r="F843" s="4">
        <v>29176850</v>
      </c>
      <c r="G843" s="53"/>
      <c r="H843" s="53"/>
      <c r="I843" s="50">
        <v>3</v>
      </c>
      <c r="J843" s="38">
        <v>3</v>
      </c>
      <c r="K843" s="50">
        <v>4</v>
      </c>
      <c r="L843" s="38">
        <v>3</v>
      </c>
      <c r="M843" s="50">
        <v>2</v>
      </c>
      <c r="N843" s="38">
        <v>3</v>
      </c>
      <c r="O843" s="50">
        <v>5</v>
      </c>
      <c r="P843" s="38">
        <v>3</v>
      </c>
      <c r="Q843" s="14">
        <f t="shared" si="104"/>
        <v>14</v>
      </c>
      <c r="R843" s="12">
        <f t="shared" si="105"/>
        <v>12</v>
      </c>
      <c r="S843" s="126">
        <f t="shared" si="106"/>
        <v>13</v>
      </c>
      <c r="T843" s="114">
        <f t="shared" si="107"/>
        <v>2</v>
      </c>
      <c r="U843" s="15"/>
      <c r="V843" s="15" t="str">
        <f t="shared" si="108"/>
        <v/>
      </c>
      <c r="W843" s="15" t="str">
        <f t="shared" si="109"/>
        <v/>
      </c>
      <c r="X843" s="15" t="str">
        <f t="shared" si="110"/>
        <v/>
      </c>
      <c r="Y843" s="15">
        <f t="shared" si="111"/>
        <v>13</v>
      </c>
    </row>
    <row r="844" spans="1:25" s="134" customFormat="1" ht="60" x14ac:dyDescent="0.15">
      <c r="A844" s="92" t="s">
        <v>906</v>
      </c>
      <c r="B844" s="92" t="s">
        <v>2109</v>
      </c>
      <c r="C844" s="92" t="s">
        <v>665</v>
      </c>
      <c r="D844" s="4" t="s">
        <v>32</v>
      </c>
      <c r="E844" s="4" t="s">
        <v>64</v>
      </c>
      <c r="F844" s="4">
        <v>29180184</v>
      </c>
      <c r="G844" s="53"/>
      <c r="H844" s="53"/>
      <c r="I844" s="50">
        <v>3</v>
      </c>
      <c r="J844" s="38">
        <v>3</v>
      </c>
      <c r="K844" s="166">
        <v>4</v>
      </c>
      <c r="L844" s="38">
        <v>4</v>
      </c>
      <c r="M844" s="101">
        <v>5</v>
      </c>
      <c r="N844" s="38">
        <v>5</v>
      </c>
      <c r="O844" s="101">
        <v>5</v>
      </c>
      <c r="P844" s="38">
        <v>3</v>
      </c>
      <c r="Q844" s="14">
        <f t="shared" si="104"/>
        <v>17</v>
      </c>
      <c r="R844" s="12">
        <f t="shared" si="105"/>
        <v>15</v>
      </c>
      <c r="S844" s="126">
        <f t="shared" si="106"/>
        <v>16</v>
      </c>
      <c r="T844" s="114">
        <f t="shared" si="107"/>
        <v>2</v>
      </c>
      <c r="U844" s="15"/>
      <c r="V844" s="15" t="str">
        <f t="shared" si="108"/>
        <v/>
      </c>
      <c r="W844" s="15" t="str">
        <f t="shared" si="109"/>
        <v/>
      </c>
      <c r="X844" s="15" t="str">
        <f t="shared" si="110"/>
        <v/>
      </c>
      <c r="Y844" s="15">
        <f t="shared" si="111"/>
        <v>16</v>
      </c>
    </row>
    <row r="845" spans="1:25" s="134" customFormat="1" ht="75" x14ac:dyDescent="0.15">
      <c r="A845" s="92" t="s">
        <v>501</v>
      </c>
      <c r="B845" s="99" t="s">
        <v>502</v>
      </c>
      <c r="C845" s="92" t="s">
        <v>1450</v>
      </c>
      <c r="D845" s="4" t="s">
        <v>30</v>
      </c>
      <c r="E845" s="4" t="s">
        <v>64</v>
      </c>
      <c r="F845" s="4"/>
      <c r="G845" s="40"/>
      <c r="H845" s="40"/>
      <c r="I845" s="14">
        <v>2</v>
      </c>
      <c r="J845" s="12">
        <v>2</v>
      </c>
      <c r="K845" s="14">
        <v>4</v>
      </c>
      <c r="L845" s="12">
        <v>4</v>
      </c>
      <c r="M845" s="14">
        <v>3</v>
      </c>
      <c r="N845" s="12">
        <v>5</v>
      </c>
      <c r="O845" s="14">
        <v>3</v>
      </c>
      <c r="P845" s="12">
        <v>1</v>
      </c>
      <c r="Q845" s="14">
        <f t="shared" ref="Q845:Q850" si="112">G845+I845+K845+M845+O845</f>
        <v>12</v>
      </c>
      <c r="R845" s="12">
        <f t="shared" ref="R845:R850" si="113">H845+J845+L845+N845+P845</f>
        <v>12</v>
      </c>
      <c r="S845" s="126">
        <f t="shared" si="106"/>
        <v>12</v>
      </c>
      <c r="T845" s="114">
        <f t="shared" si="107"/>
        <v>0</v>
      </c>
      <c r="U845" s="15"/>
      <c r="V845" s="15" t="str">
        <f t="shared" si="108"/>
        <v/>
      </c>
      <c r="W845" s="15" t="str">
        <f t="shared" si="109"/>
        <v/>
      </c>
      <c r="X845" s="15" t="str">
        <f t="shared" si="110"/>
        <v/>
      </c>
      <c r="Y845" s="15">
        <f t="shared" si="111"/>
        <v>12</v>
      </c>
    </row>
    <row r="846" spans="1:25" s="134" customFormat="1" ht="45" x14ac:dyDescent="0.15">
      <c r="A846" s="92" t="s">
        <v>1175</v>
      </c>
      <c r="B846" s="92" t="s">
        <v>2110</v>
      </c>
      <c r="C846" s="92" t="s">
        <v>1176</v>
      </c>
      <c r="D846" s="4" t="s">
        <v>32</v>
      </c>
      <c r="E846" s="4" t="s">
        <v>1171</v>
      </c>
      <c r="F846" s="4">
        <v>27212426</v>
      </c>
      <c r="G846" s="53"/>
      <c r="H846" s="53"/>
      <c r="I846" s="50">
        <v>2</v>
      </c>
      <c r="J846" s="38">
        <v>3</v>
      </c>
      <c r="K846" s="50">
        <v>3</v>
      </c>
      <c r="L846" s="38">
        <v>3</v>
      </c>
      <c r="M846" s="50">
        <v>4</v>
      </c>
      <c r="N846" s="38">
        <v>2</v>
      </c>
      <c r="O846" s="50">
        <v>3</v>
      </c>
      <c r="P846" s="38">
        <v>3</v>
      </c>
      <c r="Q846" s="14">
        <f t="shared" si="112"/>
        <v>12</v>
      </c>
      <c r="R846" s="12">
        <f t="shared" si="113"/>
        <v>11</v>
      </c>
      <c r="S846" s="126">
        <f t="shared" si="106"/>
        <v>11.5</v>
      </c>
      <c r="T846" s="114">
        <f t="shared" si="107"/>
        <v>1</v>
      </c>
      <c r="U846" s="15"/>
      <c r="V846" s="15" t="str">
        <f t="shared" si="108"/>
        <v/>
      </c>
      <c r="W846" s="15" t="str">
        <f t="shared" si="109"/>
        <v/>
      </c>
      <c r="X846" s="15" t="str">
        <f t="shared" si="110"/>
        <v/>
      </c>
      <c r="Y846" s="15">
        <f t="shared" si="111"/>
        <v>11.5</v>
      </c>
    </row>
    <row r="847" spans="1:25" s="134" customFormat="1" ht="60" x14ac:dyDescent="0.15">
      <c r="A847" s="92" t="s">
        <v>1488</v>
      </c>
      <c r="B847" s="92" t="s">
        <v>2111</v>
      </c>
      <c r="C847" s="92" t="s">
        <v>1255</v>
      </c>
      <c r="D847" s="4" t="s">
        <v>30</v>
      </c>
      <c r="E847" s="4" t="s">
        <v>64</v>
      </c>
      <c r="F847" s="4">
        <v>28500687</v>
      </c>
      <c r="G847" s="40"/>
      <c r="H847" s="40"/>
      <c r="I847" s="14">
        <v>4</v>
      </c>
      <c r="J847" s="38">
        <v>4</v>
      </c>
      <c r="K847" s="14">
        <v>4</v>
      </c>
      <c r="L847" s="38">
        <v>4</v>
      </c>
      <c r="M847" s="14">
        <v>3</v>
      </c>
      <c r="N847" s="38">
        <v>4</v>
      </c>
      <c r="O847" s="14">
        <v>3</v>
      </c>
      <c r="P847" s="38">
        <v>5</v>
      </c>
      <c r="Q847" s="14">
        <f t="shared" si="112"/>
        <v>14</v>
      </c>
      <c r="R847" s="12">
        <f t="shared" si="113"/>
        <v>17</v>
      </c>
      <c r="S847" s="126">
        <f t="shared" si="106"/>
        <v>15.5</v>
      </c>
      <c r="T847" s="114">
        <f t="shared" si="107"/>
        <v>3</v>
      </c>
      <c r="U847" s="15"/>
      <c r="V847" s="15" t="str">
        <f t="shared" si="108"/>
        <v/>
      </c>
      <c r="W847" s="15" t="str">
        <f t="shared" si="109"/>
        <v/>
      </c>
      <c r="X847" s="15" t="str">
        <f t="shared" si="110"/>
        <v/>
      </c>
      <c r="Y847" s="15">
        <f t="shared" si="111"/>
        <v>15.5</v>
      </c>
    </row>
    <row r="848" spans="1:25" s="134" customFormat="1" ht="105" x14ac:dyDescent="0.15">
      <c r="A848" s="94" t="s">
        <v>812</v>
      </c>
      <c r="B848" s="94" t="s">
        <v>1529</v>
      </c>
      <c r="C848" s="94" t="s">
        <v>143</v>
      </c>
      <c r="D848" s="12" t="s">
        <v>22</v>
      </c>
      <c r="E848" s="12" t="s">
        <v>64</v>
      </c>
      <c r="F848" s="12">
        <v>28017399</v>
      </c>
      <c r="G848" s="102"/>
      <c r="H848" s="102"/>
      <c r="I848" s="101">
        <v>6</v>
      </c>
      <c r="J848" s="38">
        <v>6</v>
      </c>
      <c r="K848" s="101">
        <v>3</v>
      </c>
      <c r="L848" s="38">
        <v>4</v>
      </c>
      <c r="M848" s="101">
        <v>2</v>
      </c>
      <c r="N848" s="38">
        <v>4</v>
      </c>
      <c r="O848" s="101">
        <v>4</v>
      </c>
      <c r="P848" s="38">
        <v>5</v>
      </c>
      <c r="Q848" s="14">
        <f t="shared" si="112"/>
        <v>15</v>
      </c>
      <c r="R848" s="12">
        <f t="shared" si="113"/>
        <v>19</v>
      </c>
      <c r="S848" s="126">
        <f t="shared" si="106"/>
        <v>17</v>
      </c>
      <c r="T848" s="114">
        <f t="shared" si="107"/>
        <v>4</v>
      </c>
      <c r="U848" s="15"/>
      <c r="V848" s="15" t="str">
        <f t="shared" si="108"/>
        <v/>
      </c>
      <c r="W848" s="15" t="str">
        <f t="shared" si="109"/>
        <v/>
      </c>
      <c r="X848" s="15" t="str">
        <f t="shared" si="110"/>
        <v/>
      </c>
      <c r="Y848" s="15">
        <f t="shared" si="111"/>
        <v>17</v>
      </c>
    </row>
    <row r="849" spans="1:25" s="134" customFormat="1" ht="45" x14ac:dyDescent="0.15">
      <c r="A849" s="92" t="s">
        <v>204</v>
      </c>
      <c r="B849" s="92" t="s">
        <v>205</v>
      </c>
      <c r="C849" s="92" t="s">
        <v>206</v>
      </c>
      <c r="D849" s="4" t="s">
        <v>30</v>
      </c>
      <c r="E849" s="4" t="s">
        <v>64</v>
      </c>
      <c r="F849" s="4">
        <v>28678057</v>
      </c>
      <c r="G849" s="40"/>
      <c r="H849" s="40"/>
      <c r="I849" s="14">
        <v>5</v>
      </c>
      <c r="J849" s="12">
        <v>4</v>
      </c>
      <c r="K849" s="14">
        <v>4</v>
      </c>
      <c r="L849" s="12">
        <v>4</v>
      </c>
      <c r="M849" s="14">
        <v>5</v>
      </c>
      <c r="N849" s="12">
        <v>5</v>
      </c>
      <c r="O849" s="14">
        <v>1</v>
      </c>
      <c r="P849" s="12">
        <v>5</v>
      </c>
      <c r="Q849" s="14">
        <f t="shared" si="112"/>
        <v>15</v>
      </c>
      <c r="R849" s="12">
        <f t="shared" si="113"/>
        <v>18</v>
      </c>
      <c r="S849" s="126">
        <f t="shared" si="106"/>
        <v>16.5</v>
      </c>
      <c r="T849" s="114">
        <f t="shared" si="107"/>
        <v>3</v>
      </c>
      <c r="U849" s="15"/>
      <c r="V849" s="15" t="str">
        <f t="shared" si="108"/>
        <v/>
      </c>
      <c r="W849" s="15" t="str">
        <f t="shared" si="109"/>
        <v/>
      </c>
      <c r="X849" s="15" t="str">
        <f t="shared" si="110"/>
        <v/>
      </c>
      <c r="Y849" s="15">
        <f t="shared" si="111"/>
        <v>16.5</v>
      </c>
    </row>
    <row r="850" spans="1:25" s="134" customFormat="1" ht="45" x14ac:dyDescent="0.15">
      <c r="A850" s="92" t="s">
        <v>1420</v>
      </c>
      <c r="B850" s="92" t="s">
        <v>207</v>
      </c>
      <c r="C850" s="92" t="s">
        <v>208</v>
      </c>
      <c r="D850" s="4" t="s">
        <v>30</v>
      </c>
      <c r="E850" s="4" t="s">
        <v>64</v>
      </c>
      <c r="F850" s="4">
        <v>28681141</v>
      </c>
      <c r="G850" s="40"/>
      <c r="H850" s="40"/>
      <c r="I850" s="14">
        <v>4</v>
      </c>
      <c r="J850" s="38">
        <v>4</v>
      </c>
      <c r="K850" s="14">
        <v>4</v>
      </c>
      <c r="L850" s="38">
        <v>4</v>
      </c>
      <c r="M850" s="14">
        <v>4</v>
      </c>
      <c r="N850" s="38">
        <v>5</v>
      </c>
      <c r="O850" s="14">
        <v>3</v>
      </c>
      <c r="P850" s="38">
        <v>4</v>
      </c>
      <c r="Q850" s="14">
        <f t="shared" si="112"/>
        <v>15</v>
      </c>
      <c r="R850" s="12">
        <f t="shared" si="113"/>
        <v>17</v>
      </c>
      <c r="S850" s="126">
        <f t="shared" si="106"/>
        <v>16</v>
      </c>
      <c r="T850" s="114">
        <f t="shared" si="107"/>
        <v>2</v>
      </c>
      <c r="U850" s="15"/>
      <c r="V850" s="15" t="str">
        <f t="shared" si="108"/>
        <v/>
      </c>
      <c r="W850" s="15" t="str">
        <f t="shared" si="109"/>
        <v/>
      </c>
      <c r="X850" s="15" t="str">
        <f t="shared" si="110"/>
        <v/>
      </c>
      <c r="Y850" s="15">
        <f t="shared" si="111"/>
        <v>16</v>
      </c>
    </row>
  </sheetData>
  <autoFilter ref="A2:Y850" xr:uid="{00000000-0009-0000-0000-000000000000}">
    <sortState xmlns:xlrd2="http://schemas.microsoft.com/office/spreadsheetml/2017/richdata2" ref="A3:Y850">
      <sortCondition ref="A2:A850"/>
    </sortState>
  </autoFilter>
  <mergeCells count="1">
    <mergeCell ref="A1:F1"/>
  </mergeCells>
  <phoneticPr fontId="2"/>
  <pageMargins left="0.75" right="0.75" top="1" bottom="1" header="0.5" footer="0.5"/>
  <pageSetup orientation="portrait" horizontalDpi="4294967292" verticalDpi="4294967292" r:id="rId1"/>
  <headerFooter alignWithMargins="0">
    <oddHeader>&amp;LArticles scoring 21.5 or greater</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76"/>
  <sheetViews>
    <sheetView topLeftCell="A76" zoomScale="80" zoomScaleNormal="80" workbookViewId="0">
      <selection activeCell="A77" sqref="A77"/>
    </sheetView>
  </sheetViews>
  <sheetFormatPr baseColWidth="10" defaultColWidth="9" defaultRowHeight="14" x14ac:dyDescent="0.15"/>
  <cols>
    <col min="1" max="3" width="9" style="81"/>
    <col min="4" max="28" width="9" style="27"/>
    <col min="29" max="16384" width="9" style="13"/>
  </cols>
  <sheetData>
    <row r="1" spans="1:28" ht="90" x14ac:dyDescent="0.15">
      <c r="A1" s="78" t="s">
        <v>10</v>
      </c>
      <c r="B1" s="78" t="s">
        <v>14</v>
      </c>
      <c r="C1" s="78" t="s">
        <v>15</v>
      </c>
      <c r="D1" s="22" t="s">
        <v>19</v>
      </c>
      <c r="E1" s="22" t="s">
        <v>18</v>
      </c>
      <c r="F1" s="22" t="s">
        <v>20</v>
      </c>
      <c r="G1" s="22" t="s">
        <v>21</v>
      </c>
      <c r="H1" s="29" t="s">
        <v>11</v>
      </c>
      <c r="I1" s="22" t="s">
        <v>12</v>
      </c>
      <c r="J1" s="23" t="s">
        <v>2</v>
      </c>
      <c r="K1" s="22" t="s">
        <v>3</v>
      </c>
      <c r="L1" s="23" t="s">
        <v>1</v>
      </c>
      <c r="M1" s="22" t="s">
        <v>0</v>
      </c>
      <c r="N1" s="30" t="s">
        <v>13</v>
      </c>
      <c r="O1" s="30" t="s">
        <v>7</v>
      </c>
      <c r="P1" s="23" t="s">
        <v>8</v>
      </c>
      <c r="Q1" s="22" t="s">
        <v>9</v>
      </c>
      <c r="R1" s="23" t="s">
        <v>4</v>
      </c>
      <c r="S1" s="22" t="s">
        <v>5</v>
      </c>
      <c r="T1" s="23" t="s">
        <v>16</v>
      </c>
      <c r="U1" s="22" t="s">
        <v>17</v>
      </c>
      <c r="V1" s="31" t="s">
        <v>6</v>
      </c>
      <c r="W1" s="24" t="s">
        <v>841</v>
      </c>
      <c r="X1" s="25" t="s">
        <v>842</v>
      </c>
      <c r="Y1" s="25" t="s">
        <v>1408</v>
      </c>
      <c r="Z1" s="25" t="s">
        <v>1409</v>
      </c>
      <c r="AA1" s="25" t="s">
        <v>1407</v>
      </c>
      <c r="AB1" s="26" t="s">
        <v>843</v>
      </c>
    </row>
    <row r="2" spans="1:28" x14ac:dyDescent="0.15">
      <c r="A2" s="91" t="s">
        <v>1292</v>
      </c>
      <c r="B2" s="91" t="s">
        <v>1293</v>
      </c>
      <c r="C2" s="91" t="s">
        <v>439</v>
      </c>
      <c r="D2" s="15" t="s">
        <v>32</v>
      </c>
      <c r="E2" s="15" t="s">
        <v>23</v>
      </c>
      <c r="F2" s="27">
        <v>28065392</v>
      </c>
      <c r="G2" s="37" t="s">
        <v>522</v>
      </c>
      <c r="H2" s="16" t="s">
        <v>571</v>
      </c>
      <c r="I2" s="17" t="s">
        <v>570</v>
      </c>
      <c r="J2" s="16">
        <v>5</v>
      </c>
      <c r="K2" s="17">
        <v>5</v>
      </c>
      <c r="L2" s="16">
        <v>1</v>
      </c>
      <c r="M2" s="17">
        <v>0</v>
      </c>
      <c r="N2" s="18"/>
      <c r="O2" s="18"/>
      <c r="P2" s="16">
        <v>3</v>
      </c>
      <c r="Q2" s="17">
        <v>5</v>
      </c>
      <c r="R2" s="16">
        <v>4</v>
      </c>
      <c r="S2" s="17">
        <v>3</v>
      </c>
      <c r="T2" s="5">
        <f>J2+L2+N2+P2+R2</f>
        <v>13</v>
      </c>
      <c r="U2" s="6">
        <f>K2+M2+O2+Q2+S2</f>
        <v>13</v>
      </c>
      <c r="V2" s="35">
        <f>AVERAGE(T2,U2)</f>
        <v>13</v>
      </c>
      <c r="W2" s="36">
        <f t="shared" ref="W2:W33" si="0">ABS(T2-U2)</f>
        <v>0</v>
      </c>
      <c r="Y2" s="27" t="str">
        <f t="shared" ref="Y2:Y33" si="1">IF(X2="","",ABS(X2-T2))</f>
        <v/>
      </c>
      <c r="Z2" s="27" t="str">
        <f t="shared" ref="Z2:Z33" si="2">IF(X2="","",ABS(X2-U2))</f>
        <v/>
      </c>
      <c r="AA2" s="27" t="str">
        <f t="shared" ref="AA2:AA33" si="3">IF(AND(ISNUMBER(Y2),ISNUMBER(Z2)),IF(Y2&lt;=Z2,T2,U2),"")</f>
        <v/>
      </c>
      <c r="AB2" s="27">
        <f t="shared" ref="AB2:AB33" si="4">IF(X2="",V2,AVERAGE(AA2,X2))</f>
        <v>13</v>
      </c>
    </row>
    <row r="3" spans="1:28" x14ac:dyDescent="0.15">
      <c r="A3" s="80" t="s">
        <v>676</v>
      </c>
      <c r="B3" s="80" t="s">
        <v>677</v>
      </c>
      <c r="C3" s="80" t="s">
        <v>78</v>
      </c>
      <c r="D3" s="15" t="s">
        <v>22</v>
      </c>
      <c r="E3" s="15" t="s">
        <v>23</v>
      </c>
      <c r="F3" s="27">
        <v>28416042</v>
      </c>
      <c r="G3" s="37" t="s">
        <v>522</v>
      </c>
      <c r="H3" s="16" t="s">
        <v>571</v>
      </c>
      <c r="I3" s="17" t="s">
        <v>570</v>
      </c>
      <c r="J3" s="16">
        <v>4</v>
      </c>
      <c r="K3" s="17">
        <v>5</v>
      </c>
      <c r="L3" s="16">
        <v>0</v>
      </c>
      <c r="M3" s="19">
        <v>0</v>
      </c>
      <c r="N3" s="18"/>
      <c r="O3" s="18"/>
      <c r="P3" s="16">
        <v>3</v>
      </c>
      <c r="Q3" s="17">
        <v>3</v>
      </c>
      <c r="R3" s="16">
        <v>3</v>
      </c>
      <c r="S3" s="17">
        <v>3</v>
      </c>
      <c r="T3" s="16">
        <v>10</v>
      </c>
      <c r="U3" s="27">
        <v>11</v>
      </c>
      <c r="V3" s="35">
        <f t="shared" ref="V3:V33" si="5">AVERAGE(T3:U3)</f>
        <v>10.5</v>
      </c>
      <c r="W3" s="36">
        <f t="shared" si="0"/>
        <v>1</v>
      </c>
      <c r="Y3" s="27" t="str">
        <f t="shared" si="1"/>
        <v/>
      </c>
      <c r="Z3" s="27" t="str">
        <f t="shared" si="2"/>
        <v/>
      </c>
      <c r="AA3" s="27" t="str">
        <f t="shared" si="3"/>
        <v/>
      </c>
      <c r="AB3" s="27">
        <f t="shared" si="4"/>
        <v>10.5</v>
      </c>
    </row>
    <row r="4" spans="1:28" ht="150" x14ac:dyDescent="0.15">
      <c r="A4" s="80" t="s">
        <v>1416</v>
      </c>
      <c r="B4" s="83" t="s">
        <v>610</v>
      </c>
      <c r="C4" s="80" t="s">
        <v>193</v>
      </c>
      <c r="D4" s="15" t="s">
        <v>32</v>
      </c>
      <c r="E4" s="15" t="s">
        <v>64</v>
      </c>
      <c r="F4" s="27">
        <v>28385178</v>
      </c>
      <c r="G4" s="37" t="s">
        <v>522</v>
      </c>
      <c r="H4" s="16" t="s">
        <v>571</v>
      </c>
      <c r="I4" s="17" t="s">
        <v>570</v>
      </c>
      <c r="J4" s="18"/>
      <c r="K4" s="18"/>
      <c r="L4" s="16">
        <v>4</v>
      </c>
      <c r="M4" s="17">
        <v>4</v>
      </c>
      <c r="N4" s="16">
        <v>3</v>
      </c>
      <c r="O4" s="17">
        <v>3</v>
      </c>
      <c r="P4" s="16">
        <v>4</v>
      </c>
      <c r="Q4" s="17">
        <v>3</v>
      </c>
      <c r="R4" s="16">
        <v>3</v>
      </c>
      <c r="S4" s="17">
        <v>5</v>
      </c>
      <c r="T4" s="16">
        <v>14</v>
      </c>
      <c r="U4" s="27">
        <v>15</v>
      </c>
      <c r="V4" s="35">
        <f t="shared" si="5"/>
        <v>14.5</v>
      </c>
      <c r="W4" s="36">
        <f t="shared" si="0"/>
        <v>1</v>
      </c>
      <c r="Y4" s="27" t="str">
        <f t="shared" si="1"/>
        <v/>
      </c>
      <c r="Z4" s="27" t="str">
        <f t="shared" si="2"/>
        <v/>
      </c>
      <c r="AA4" s="27" t="str">
        <f t="shared" si="3"/>
        <v/>
      </c>
      <c r="AB4" s="27">
        <f t="shared" si="4"/>
        <v>14.5</v>
      </c>
    </row>
    <row r="5" spans="1:28" ht="356" x14ac:dyDescent="0.15">
      <c r="A5" s="81" t="s">
        <v>708</v>
      </c>
      <c r="B5" s="79" t="s">
        <v>1429</v>
      </c>
      <c r="C5" s="81" t="s">
        <v>709</v>
      </c>
      <c r="D5" s="4" t="s">
        <v>30</v>
      </c>
      <c r="E5" s="4" t="s">
        <v>64</v>
      </c>
      <c r="F5" s="27">
        <v>28867883</v>
      </c>
      <c r="G5" s="3" t="s">
        <v>702</v>
      </c>
      <c r="H5" s="16" t="s">
        <v>703</v>
      </c>
      <c r="I5" s="17" t="s">
        <v>704</v>
      </c>
      <c r="K5" s="18"/>
      <c r="L5" s="16">
        <v>2</v>
      </c>
      <c r="M5" s="17">
        <v>3</v>
      </c>
      <c r="N5" s="16">
        <v>2</v>
      </c>
      <c r="O5" s="17">
        <v>4</v>
      </c>
      <c r="P5" s="16">
        <v>5</v>
      </c>
      <c r="Q5" s="17">
        <v>3</v>
      </c>
      <c r="R5" s="16">
        <v>5</v>
      </c>
      <c r="S5" s="17">
        <v>5</v>
      </c>
      <c r="T5" s="16">
        <f>L5+N5+P5+R5</f>
        <v>14</v>
      </c>
      <c r="U5" s="27">
        <v>15</v>
      </c>
      <c r="V5" s="35">
        <f t="shared" si="5"/>
        <v>14.5</v>
      </c>
      <c r="W5" s="36">
        <f t="shared" si="0"/>
        <v>1</v>
      </c>
      <c r="Y5" s="27" t="str">
        <f t="shared" si="1"/>
        <v/>
      </c>
      <c r="Z5" s="27" t="str">
        <f t="shared" si="2"/>
        <v/>
      </c>
      <c r="AA5" s="27" t="str">
        <f t="shared" si="3"/>
        <v/>
      </c>
      <c r="AB5" s="27">
        <f t="shared" si="4"/>
        <v>14.5</v>
      </c>
    </row>
    <row r="6" spans="1:28" ht="314" x14ac:dyDescent="0.15">
      <c r="A6" s="87" t="s">
        <v>237</v>
      </c>
      <c r="B6" s="86" t="s">
        <v>238</v>
      </c>
      <c r="C6" s="83" t="s">
        <v>239</v>
      </c>
      <c r="D6" s="4" t="s">
        <v>30</v>
      </c>
      <c r="E6" s="4" t="s">
        <v>64</v>
      </c>
      <c r="F6" s="28">
        <v>28675419</v>
      </c>
      <c r="G6" s="9" t="s">
        <v>385</v>
      </c>
      <c r="H6" s="16" t="s">
        <v>387</v>
      </c>
      <c r="I6" s="17" t="s">
        <v>386</v>
      </c>
      <c r="J6" s="18"/>
      <c r="K6" s="18"/>
      <c r="L6" s="16">
        <v>4</v>
      </c>
      <c r="M6" s="17">
        <v>3</v>
      </c>
      <c r="N6" s="16">
        <v>3</v>
      </c>
      <c r="O6" s="17">
        <v>3</v>
      </c>
      <c r="P6" s="16">
        <v>5</v>
      </c>
      <c r="Q6" s="17">
        <v>3</v>
      </c>
      <c r="R6" s="16">
        <v>5</v>
      </c>
      <c r="S6" s="17">
        <v>5</v>
      </c>
      <c r="T6" s="16">
        <f>L6+N6+P6+R6</f>
        <v>17</v>
      </c>
      <c r="U6" s="17">
        <f>M6+O6+Q6+S6</f>
        <v>14</v>
      </c>
      <c r="V6" s="35">
        <f t="shared" si="5"/>
        <v>15.5</v>
      </c>
      <c r="W6" s="36">
        <f t="shared" si="0"/>
        <v>3</v>
      </c>
      <c r="Y6" s="27" t="str">
        <f t="shared" si="1"/>
        <v/>
      </c>
      <c r="Z6" s="27" t="str">
        <f t="shared" si="2"/>
        <v/>
      </c>
      <c r="AA6" s="27" t="str">
        <f t="shared" si="3"/>
        <v/>
      </c>
      <c r="AB6" s="27">
        <f t="shared" si="4"/>
        <v>15.5</v>
      </c>
    </row>
    <row r="7" spans="1:28" ht="225" x14ac:dyDescent="0.15">
      <c r="A7" s="83" t="s">
        <v>365</v>
      </c>
      <c r="B7" s="83" t="s">
        <v>1424</v>
      </c>
      <c r="C7" s="83" t="s">
        <v>366</v>
      </c>
      <c r="D7" s="4" t="s">
        <v>22</v>
      </c>
      <c r="E7" s="4" t="s">
        <v>23</v>
      </c>
      <c r="F7" s="8">
        <v>28645042</v>
      </c>
      <c r="G7" s="9" t="s">
        <v>210</v>
      </c>
      <c r="H7" s="5" t="s">
        <v>215</v>
      </c>
      <c r="I7" s="6" t="s">
        <v>216</v>
      </c>
      <c r="J7" s="5">
        <v>5</v>
      </c>
      <c r="K7" s="6">
        <v>5</v>
      </c>
      <c r="L7" s="5">
        <v>3</v>
      </c>
      <c r="M7" s="6">
        <v>2</v>
      </c>
      <c r="N7" s="7"/>
      <c r="O7" s="7"/>
      <c r="P7" s="5">
        <v>5</v>
      </c>
      <c r="Q7" s="6">
        <v>5</v>
      </c>
      <c r="R7" s="5">
        <v>3</v>
      </c>
      <c r="S7" s="6">
        <v>4</v>
      </c>
      <c r="T7" s="5">
        <v>16</v>
      </c>
      <c r="U7" s="6">
        <f>S7+Q7+M7+K7</f>
        <v>16</v>
      </c>
      <c r="V7" s="35">
        <f t="shared" si="5"/>
        <v>16</v>
      </c>
      <c r="W7" s="36">
        <f t="shared" si="0"/>
        <v>0</v>
      </c>
      <c r="Y7" s="27" t="str">
        <f t="shared" si="1"/>
        <v/>
      </c>
      <c r="Z7" s="27" t="str">
        <f t="shared" si="2"/>
        <v/>
      </c>
      <c r="AA7" s="27" t="str">
        <f t="shared" si="3"/>
        <v/>
      </c>
      <c r="AB7" s="27">
        <f t="shared" si="4"/>
        <v>16</v>
      </c>
    </row>
    <row r="8" spans="1:28" ht="180" x14ac:dyDescent="0.15">
      <c r="A8" s="87" t="s">
        <v>38</v>
      </c>
      <c r="B8" s="86" t="s">
        <v>1426</v>
      </c>
      <c r="C8" s="87" t="s">
        <v>1427</v>
      </c>
      <c r="D8" s="27" t="s">
        <v>30</v>
      </c>
      <c r="E8" s="27" t="s">
        <v>23</v>
      </c>
      <c r="F8" s="28">
        <v>29091954</v>
      </c>
      <c r="G8" s="9" t="s">
        <v>702</v>
      </c>
      <c r="H8" s="42" t="s">
        <v>704</v>
      </c>
      <c r="I8" s="15" t="s">
        <v>703</v>
      </c>
      <c r="J8" s="42">
        <v>4</v>
      </c>
      <c r="K8" s="15">
        <v>2</v>
      </c>
      <c r="L8" s="42">
        <v>5</v>
      </c>
      <c r="M8" s="15">
        <v>2</v>
      </c>
      <c r="N8" s="43"/>
      <c r="O8" s="43"/>
      <c r="P8" s="42">
        <v>5</v>
      </c>
      <c r="Q8" s="15">
        <v>3</v>
      </c>
      <c r="R8" s="42">
        <v>3</v>
      </c>
      <c r="S8" s="15">
        <v>4</v>
      </c>
      <c r="T8" s="42">
        <v>17</v>
      </c>
      <c r="U8" s="15">
        <f>K8+M8+Q8+S8</f>
        <v>11</v>
      </c>
      <c r="V8" s="35">
        <f t="shared" si="5"/>
        <v>14</v>
      </c>
      <c r="W8" s="36">
        <f t="shared" si="0"/>
        <v>6</v>
      </c>
      <c r="Y8" s="27" t="str">
        <f t="shared" si="1"/>
        <v/>
      </c>
      <c r="Z8" s="27" t="str">
        <f t="shared" si="2"/>
        <v/>
      </c>
      <c r="AA8" s="27" t="str">
        <f t="shared" si="3"/>
        <v/>
      </c>
      <c r="AB8" s="27">
        <f t="shared" si="4"/>
        <v>14</v>
      </c>
    </row>
    <row r="9" spans="1:28" ht="165" x14ac:dyDescent="0.15">
      <c r="A9" s="81" t="s">
        <v>1415</v>
      </c>
      <c r="B9" s="79" t="s">
        <v>768</v>
      </c>
      <c r="C9" s="79" t="s">
        <v>298</v>
      </c>
      <c r="D9" s="4" t="s">
        <v>30</v>
      </c>
      <c r="E9" s="4" t="s">
        <v>64</v>
      </c>
      <c r="F9" s="48">
        <v>28804027</v>
      </c>
      <c r="G9" s="3" t="s">
        <v>702</v>
      </c>
      <c r="H9" s="17" t="s">
        <v>704</v>
      </c>
      <c r="I9" s="17" t="s">
        <v>703</v>
      </c>
      <c r="J9" s="18"/>
      <c r="K9" s="18"/>
      <c r="L9" s="16">
        <v>4</v>
      </c>
      <c r="M9" s="17">
        <v>2</v>
      </c>
      <c r="N9" s="16">
        <v>4</v>
      </c>
      <c r="O9" s="17">
        <v>4</v>
      </c>
      <c r="P9" s="16">
        <v>5</v>
      </c>
      <c r="Q9" s="17">
        <v>5</v>
      </c>
      <c r="R9" s="16">
        <v>4</v>
      </c>
      <c r="S9" s="17">
        <v>5</v>
      </c>
      <c r="T9" s="16">
        <v>17</v>
      </c>
      <c r="U9" s="27">
        <f>M9+O9+Q9+S9</f>
        <v>16</v>
      </c>
      <c r="V9" s="35">
        <f t="shared" si="5"/>
        <v>16.5</v>
      </c>
      <c r="W9" s="36">
        <f t="shared" si="0"/>
        <v>1</v>
      </c>
      <c r="Y9" s="27" t="str">
        <f t="shared" si="1"/>
        <v/>
      </c>
      <c r="Z9" s="27" t="str">
        <f t="shared" si="2"/>
        <v/>
      </c>
      <c r="AA9" s="27" t="str">
        <f t="shared" si="3"/>
        <v/>
      </c>
      <c r="AB9" s="27">
        <f t="shared" si="4"/>
        <v>16.5</v>
      </c>
    </row>
    <row r="10" spans="1:28" ht="195" x14ac:dyDescent="0.15">
      <c r="A10" s="87" t="s">
        <v>72</v>
      </c>
      <c r="B10" s="86" t="s">
        <v>73</v>
      </c>
      <c r="C10" s="87" t="s">
        <v>74</v>
      </c>
      <c r="D10" s="28" t="s">
        <v>22</v>
      </c>
      <c r="E10" s="8" t="s">
        <v>64</v>
      </c>
      <c r="F10" s="28">
        <v>28786371</v>
      </c>
      <c r="G10" s="9" t="s">
        <v>702</v>
      </c>
      <c r="H10" s="42" t="s">
        <v>704</v>
      </c>
      <c r="I10" s="15" t="s">
        <v>703</v>
      </c>
      <c r="J10" s="43"/>
      <c r="K10" s="43"/>
      <c r="L10" s="42">
        <v>2</v>
      </c>
      <c r="M10" s="15">
        <v>2</v>
      </c>
      <c r="N10" s="42">
        <v>4</v>
      </c>
      <c r="O10" s="15">
        <v>4</v>
      </c>
      <c r="P10" s="42">
        <v>3</v>
      </c>
      <c r="Q10" s="15">
        <v>5</v>
      </c>
      <c r="R10" s="42">
        <v>4</v>
      </c>
      <c r="S10" s="15">
        <v>5</v>
      </c>
      <c r="T10" s="42">
        <v>13</v>
      </c>
      <c r="U10" s="15">
        <f>M10+O10+Q10+S10</f>
        <v>16</v>
      </c>
      <c r="V10" s="35">
        <f t="shared" si="5"/>
        <v>14.5</v>
      </c>
      <c r="W10" s="36">
        <f t="shared" si="0"/>
        <v>3</v>
      </c>
      <c r="X10" s="17"/>
      <c r="Y10" s="27" t="str">
        <f t="shared" si="1"/>
        <v/>
      </c>
      <c r="Z10" s="27" t="str">
        <f t="shared" si="2"/>
        <v/>
      </c>
      <c r="AA10" s="27" t="str">
        <f t="shared" si="3"/>
        <v/>
      </c>
      <c r="AB10" s="27">
        <f t="shared" si="4"/>
        <v>14.5</v>
      </c>
    </row>
    <row r="11" spans="1:28" x14ac:dyDescent="0.15">
      <c r="A11" s="88" t="s">
        <v>844</v>
      </c>
      <c r="B11" s="81" t="s">
        <v>1412</v>
      </c>
      <c r="C11" s="80"/>
      <c r="D11" s="38" t="s">
        <v>30</v>
      </c>
      <c r="E11" s="38" t="s">
        <v>64</v>
      </c>
      <c r="F11" s="27">
        <v>28050868</v>
      </c>
      <c r="G11" s="37" t="s">
        <v>24</v>
      </c>
      <c r="H11" s="16" t="s">
        <v>60</v>
      </c>
      <c r="I11" s="17" t="s">
        <v>25</v>
      </c>
      <c r="J11" s="18"/>
      <c r="K11" s="18"/>
      <c r="L11" s="16">
        <v>4</v>
      </c>
      <c r="M11" s="17">
        <v>5</v>
      </c>
      <c r="N11" s="16">
        <v>3</v>
      </c>
      <c r="O11" s="17">
        <v>4</v>
      </c>
      <c r="P11" s="16">
        <v>3</v>
      </c>
      <c r="Q11" s="17">
        <v>5</v>
      </c>
      <c r="R11" s="16">
        <v>4</v>
      </c>
      <c r="S11" s="17">
        <v>5</v>
      </c>
      <c r="T11" s="16">
        <f>L11+N11+P11+R11</f>
        <v>14</v>
      </c>
      <c r="U11" s="17">
        <f>SUM(M11+O11+Q11+S11)</f>
        <v>19</v>
      </c>
      <c r="V11" s="35">
        <f t="shared" si="5"/>
        <v>16.5</v>
      </c>
      <c r="W11" s="36">
        <f t="shared" si="0"/>
        <v>5</v>
      </c>
      <c r="X11" s="17"/>
      <c r="Y11" s="27" t="str">
        <f t="shared" si="1"/>
        <v/>
      </c>
      <c r="Z11" s="27" t="str">
        <f t="shared" si="2"/>
        <v/>
      </c>
      <c r="AA11" s="27" t="str">
        <f t="shared" si="3"/>
        <v/>
      </c>
      <c r="AB11" s="27">
        <f t="shared" si="4"/>
        <v>16.5</v>
      </c>
    </row>
    <row r="12" spans="1:28" ht="195" x14ac:dyDescent="0.15">
      <c r="A12" s="83" t="s">
        <v>1417</v>
      </c>
      <c r="B12" s="83" t="s">
        <v>1418</v>
      </c>
      <c r="C12" s="83" t="s">
        <v>1419</v>
      </c>
      <c r="D12" s="4" t="s">
        <v>30</v>
      </c>
      <c r="E12" s="4" t="s">
        <v>64</v>
      </c>
      <c r="F12" s="4">
        <v>28726790</v>
      </c>
      <c r="G12" s="3" t="s">
        <v>24</v>
      </c>
      <c r="H12" s="5" t="s">
        <v>138</v>
      </c>
      <c r="I12" s="6" t="s">
        <v>139</v>
      </c>
      <c r="J12" s="7"/>
      <c r="K12" s="7"/>
      <c r="L12" s="5">
        <v>3</v>
      </c>
      <c r="M12" s="6">
        <v>5</v>
      </c>
      <c r="N12" s="5">
        <v>3</v>
      </c>
      <c r="O12" s="6">
        <v>4</v>
      </c>
      <c r="P12" s="5">
        <v>4</v>
      </c>
      <c r="Q12" s="6">
        <v>4</v>
      </c>
      <c r="R12" s="5">
        <v>5</v>
      </c>
      <c r="S12" s="6">
        <v>3</v>
      </c>
      <c r="T12" s="5">
        <f>SUM(L12,N12,P12,R12)</f>
        <v>15</v>
      </c>
      <c r="U12" s="8">
        <f>SUM(M12,O12,Q12,S12)</f>
        <v>16</v>
      </c>
      <c r="V12" s="35">
        <f t="shared" si="5"/>
        <v>15.5</v>
      </c>
      <c r="W12" s="36">
        <f t="shared" si="0"/>
        <v>1</v>
      </c>
      <c r="Y12" s="27" t="str">
        <f t="shared" si="1"/>
        <v/>
      </c>
      <c r="Z12" s="27" t="str">
        <f t="shared" si="2"/>
        <v/>
      </c>
      <c r="AA12" s="27" t="str">
        <f t="shared" si="3"/>
        <v/>
      </c>
      <c r="AB12" s="27">
        <f t="shared" si="4"/>
        <v>15.5</v>
      </c>
    </row>
    <row r="13" spans="1:28" ht="240" x14ac:dyDescent="0.15">
      <c r="A13" s="83" t="s">
        <v>597</v>
      </c>
      <c r="B13" s="83" t="s">
        <v>1410</v>
      </c>
      <c r="C13" s="83" t="s">
        <v>1411</v>
      </c>
      <c r="D13" s="4" t="s">
        <v>30</v>
      </c>
      <c r="E13" s="4" t="s">
        <v>64</v>
      </c>
      <c r="F13" s="44">
        <v>28422812</v>
      </c>
      <c r="G13" s="3" t="s">
        <v>137</v>
      </c>
      <c r="H13" s="16" t="s">
        <v>138</v>
      </c>
      <c r="I13" s="17" t="s">
        <v>139</v>
      </c>
      <c r="J13" s="18"/>
      <c r="K13" s="18"/>
      <c r="L13" s="16">
        <v>6</v>
      </c>
      <c r="M13" s="17">
        <v>6</v>
      </c>
      <c r="N13" s="16">
        <v>4</v>
      </c>
      <c r="O13" s="17">
        <v>4</v>
      </c>
      <c r="P13" s="16">
        <v>5</v>
      </c>
      <c r="Q13" s="17">
        <v>5</v>
      </c>
      <c r="R13" s="16">
        <v>4</v>
      </c>
      <c r="S13" s="17">
        <v>5</v>
      </c>
      <c r="T13" s="16">
        <v>19</v>
      </c>
      <c r="U13" s="27">
        <v>20</v>
      </c>
      <c r="V13" s="35">
        <f t="shared" si="5"/>
        <v>19.5</v>
      </c>
      <c r="W13" s="36">
        <f t="shared" si="0"/>
        <v>1</v>
      </c>
      <c r="Y13" s="27" t="str">
        <f t="shared" si="1"/>
        <v/>
      </c>
      <c r="Z13" s="27" t="str">
        <f t="shared" si="2"/>
        <v/>
      </c>
      <c r="AA13" s="27" t="str">
        <f t="shared" si="3"/>
        <v/>
      </c>
      <c r="AB13" s="27">
        <f t="shared" si="4"/>
        <v>19.5</v>
      </c>
    </row>
    <row r="14" spans="1:28" ht="210" x14ac:dyDescent="0.15">
      <c r="A14" s="83" t="s">
        <v>115</v>
      </c>
      <c r="B14" s="83" t="s">
        <v>1433</v>
      </c>
      <c r="C14" s="83" t="s">
        <v>116</v>
      </c>
      <c r="D14" s="4" t="s">
        <v>32</v>
      </c>
      <c r="E14" s="4" t="s">
        <v>64</v>
      </c>
      <c r="F14" s="4">
        <v>28748771</v>
      </c>
      <c r="G14" s="9" t="s">
        <v>24</v>
      </c>
      <c r="H14" s="5" t="s">
        <v>60</v>
      </c>
      <c r="I14" s="6" t="s">
        <v>25</v>
      </c>
      <c r="J14" s="7"/>
      <c r="K14" s="7"/>
      <c r="L14" s="5">
        <v>3</v>
      </c>
      <c r="M14" s="6">
        <v>4</v>
      </c>
      <c r="N14" s="5">
        <v>4</v>
      </c>
      <c r="O14" s="6">
        <v>4</v>
      </c>
      <c r="P14" s="5">
        <v>3</v>
      </c>
      <c r="Q14" s="6">
        <v>5</v>
      </c>
      <c r="R14" s="5">
        <v>3</v>
      </c>
      <c r="S14" s="6">
        <v>4</v>
      </c>
      <c r="T14" s="5">
        <f>SUM(L14+N14+P14+R14)</f>
        <v>13</v>
      </c>
      <c r="U14" s="8">
        <v>17</v>
      </c>
      <c r="V14" s="35">
        <f t="shared" si="5"/>
        <v>15</v>
      </c>
      <c r="W14" s="36">
        <f t="shared" si="0"/>
        <v>4</v>
      </c>
      <c r="Y14" s="27" t="str">
        <f t="shared" si="1"/>
        <v/>
      </c>
      <c r="Z14" s="27" t="str">
        <f t="shared" si="2"/>
        <v/>
      </c>
      <c r="AA14" s="27" t="str">
        <f t="shared" si="3"/>
        <v/>
      </c>
      <c r="AB14" s="27">
        <f t="shared" si="4"/>
        <v>15</v>
      </c>
    </row>
    <row r="15" spans="1:28" ht="90" x14ac:dyDescent="0.15">
      <c r="A15" s="86" t="s">
        <v>1414</v>
      </c>
      <c r="B15" s="86" t="s">
        <v>372</v>
      </c>
      <c r="C15" s="86" t="s">
        <v>373</v>
      </c>
      <c r="D15" s="63" t="s">
        <v>30</v>
      </c>
      <c r="E15" s="63" t="s">
        <v>23</v>
      </c>
      <c r="F15" s="63">
        <v>28505285</v>
      </c>
      <c r="G15" s="64" t="s">
        <v>137</v>
      </c>
      <c r="H15" s="65" t="s">
        <v>139</v>
      </c>
      <c r="I15" s="63" t="s">
        <v>138</v>
      </c>
      <c r="J15" s="65">
        <v>5</v>
      </c>
      <c r="K15" s="63">
        <v>4</v>
      </c>
      <c r="L15" s="65">
        <v>2</v>
      </c>
      <c r="M15" s="63">
        <v>1</v>
      </c>
      <c r="N15" s="66"/>
      <c r="O15" s="66"/>
      <c r="P15" s="65">
        <v>5</v>
      </c>
      <c r="Q15" s="63">
        <v>4</v>
      </c>
      <c r="R15" s="65">
        <v>3</v>
      </c>
      <c r="S15" s="63">
        <v>5</v>
      </c>
      <c r="T15" s="65">
        <v>15</v>
      </c>
      <c r="U15" s="63">
        <v>14</v>
      </c>
      <c r="V15" s="35">
        <f t="shared" si="5"/>
        <v>14.5</v>
      </c>
      <c r="W15" s="36">
        <f t="shared" si="0"/>
        <v>1</v>
      </c>
      <c r="Y15" s="27" t="str">
        <f t="shared" si="1"/>
        <v/>
      </c>
      <c r="Z15" s="27" t="str">
        <f t="shared" si="2"/>
        <v/>
      </c>
      <c r="AA15" s="27" t="str">
        <f t="shared" si="3"/>
        <v/>
      </c>
      <c r="AB15" s="27">
        <f t="shared" si="4"/>
        <v>14.5</v>
      </c>
    </row>
    <row r="16" spans="1:28" x14ac:dyDescent="0.15">
      <c r="A16" s="90" t="s">
        <v>705</v>
      </c>
      <c r="B16" s="90" t="s">
        <v>1437</v>
      </c>
      <c r="C16" s="90" t="s">
        <v>701</v>
      </c>
      <c r="D16" s="62" t="s">
        <v>32</v>
      </c>
      <c r="E16" s="62" t="s">
        <v>64</v>
      </c>
      <c r="F16" s="62">
        <v>28876664</v>
      </c>
      <c r="G16" s="72" t="s">
        <v>210</v>
      </c>
      <c r="H16" s="62" t="s">
        <v>211</v>
      </c>
      <c r="I16" s="62" t="s">
        <v>212</v>
      </c>
      <c r="J16" s="18"/>
      <c r="K16" s="18"/>
      <c r="L16" s="62">
        <v>2</v>
      </c>
      <c r="M16" s="62">
        <v>2</v>
      </c>
      <c r="N16" s="62">
        <v>0</v>
      </c>
      <c r="O16" s="62">
        <v>2</v>
      </c>
      <c r="P16" s="62">
        <v>3</v>
      </c>
      <c r="Q16" s="62">
        <v>3</v>
      </c>
      <c r="R16" s="62">
        <v>1</v>
      </c>
      <c r="S16" s="62">
        <v>1</v>
      </c>
      <c r="T16" s="62">
        <v>6</v>
      </c>
      <c r="U16" s="62">
        <v>8</v>
      </c>
      <c r="V16" s="35">
        <f t="shared" si="5"/>
        <v>7</v>
      </c>
      <c r="W16" s="36">
        <f t="shared" si="0"/>
        <v>2</v>
      </c>
      <c r="Y16" s="27" t="str">
        <f t="shared" si="1"/>
        <v/>
      </c>
      <c r="Z16" s="27" t="str">
        <f t="shared" si="2"/>
        <v/>
      </c>
      <c r="AA16" s="27" t="str">
        <f t="shared" si="3"/>
        <v/>
      </c>
      <c r="AB16" s="27">
        <f t="shared" si="4"/>
        <v>7</v>
      </c>
    </row>
    <row r="17" spans="1:28" ht="210" x14ac:dyDescent="0.15">
      <c r="A17" s="83" t="s">
        <v>296</v>
      </c>
      <c r="B17" s="83" t="s">
        <v>297</v>
      </c>
      <c r="C17" s="83" t="s">
        <v>298</v>
      </c>
      <c r="D17" s="4" t="s">
        <v>30</v>
      </c>
      <c r="E17" s="4" t="s">
        <v>64</v>
      </c>
      <c r="F17" s="8">
        <v>28676408</v>
      </c>
      <c r="G17" s="3" t="s">
        <v>210</v>
      </c>
      <c r="H17" s="5" t="s">
        <v>215</v>
      </c>
      <c r="I17" s="6" t="s">
        <v>216</v>
      </c>
      <c r="J17" s="7"/>
      <c r="K17" s="7"/>
      <c r="L17" s="5">
        <v>4</v>
      </c>
      <c r="M17" s="6">
        <v>2</v>
      </c>
      <c r="N17" s="5">
        <v>4</v>
      </c>
      <c r="O17" s="6">
        <v>4</v>
      </c>
      <c r="P17" s="5">
        <v>1</v>
      </c>
      <c r="Q17" s="6">
        <v>3</v>
      </c>
      <c r="R17" s="5">
        <v>1</v>
      </c>
      <c r="S17" s="6">
        <v>0</v>
      </c>
      <c r="T17" s="5">
        <v>10</v>
      </c>
      <c r="U17" s="8">
        <v>9</v>
      </c>
      <c r="V17" s="35">
        <f t="shared" si="5"/>
        <v>9.5</v>
      </c>
      <c r="W17" s="36">
        <f t="shared" si="0"/>
        <v>1</v>
      </c>
      <c r="Y17" s="27" t="str">
        <f t="shared" si="1"/>
        <v/>
      </c>
      <c r="Z17" s="27" t="str">
        <f t="shared" si="2"/>
        <v/>
      </c>
      <c r="AA17" s="27" t="str">
        <f t="shared" si="3"/>
        <v/>
      </c>
      <c r="AB17" s="27">
        <f t="shared" si="4"/>
        <v>9.5</v>
      </c>
    </row>
    <row r="18" spans="1:28" ht="225" x14ac:dyDescent="0.15">
      <c r="A18" s="89" t="s">
        <v>125</v>
      </c>
      <c r="B18" s="89" t="s">
        <v>126</v>
      </c>
      <c r="C18" s="89" t="s">
        <v>127</v>
      </c>
      <c r="D18" s="68" t="s">
        <v>30</v>
      </c>
      <c r="E18" s="68" t="s">
        <v>64</v>
      </c>
      <c r="F18" s="68">
        <v>28756023</v>
      </c>
      <c r="G18" s="69" t="s">
        <v>210</v>
      </c>
      <c r="H18" s="70" t="s">
        <v>212</v>
      </c>
      <c r="I18" s="70" t="s">
        <v>211</v>
      </c>
      <c r="J18" s="18"/>
      <c r="K18" s="18"/>
      <c r="L18" s="70">
        <v>3</v>
      </c>
      <c r="M18" s="70">
        <v>2</v>
      </c>
      <c r="N18" s="70">
        <v>4</v>
      </c>
      <c r="O18" s="70">
        <v>3</v>
      </c>
      <c r="P18" s="70">
        <v>0</v>
      </c>
      <c r="Q18" s="70">
        <v>1</v>
      </c>
      <c r="R18" s="70">
        <v>1</v>
      </c>
      <c r="S18" s="70">
        <v>1</v>
      </c>
      <c r="T18" s="70">
        <v>8</v>
      </c>
      <c r="U18" s="70">
        <v>7</v>
      </c>
      <c r="V18" s="35">
        <f t="shared" si="5"/>
        <v>7.5</v>
      </c>
      <c r="W18" s="36">
        <f t="shared" si="0"/>
        <v>1</v>
      </c>
      <c r="Y18" s="27" t="str">
        <f t="shared" si="1"/>
        <v/>
      </c>
      <c r="Z18" s="27" t="str">
        <f t="shared" si="2"/>
        <v/>
      </c>
      <c r="AA18" s="27" t="str">
        <f t="shared" si="3"/>
        <v/>
      </c>
      <c r="AB18" s="27">
        <f t="shared" si="4"/>
        <v>7.5</v>
      </c>
    </row>
    <row r="19" spans="1:28" x14ac:dyDescent="0.15">
      <c r="A19" s="90" t="s">
        <v>322</v>
      </c>
      <c r="B19" s="90" t="s">
        <v>1436</v>
      </c>
      <c r="C19" s="90" t="s">
        <v>701</v>
      </c>
      <c r="D19" s="62" t="s">
        <v>30</v>
      </c>
      <c r="E19" s="62" t="s">
        <v>64</v>
      </c>
      <c r="F19" s="62">
        <v>28876668</v>
      </c>
      <c r="G19" s="72" t="s">
        <v>210</v>
      </c>
      <c r="H19" s="62" t="s">
        <v>211</v>
      </c>
      <c r="I19" s="62" t="s">
        <v>212</v>
      </c>
      <c r="J19" s="18"/>
      <c r="K19" s="18"/>
      <c r="L19" s="62">
        <v>3</v>
      </c>
      <c r="M19" s="62">
        <v>4</v>
      </c>
      <c r="N19" s="62">
        <v>2</v>
      </c>
      <c r="O19" s="62">
        <v>2</v>
      </c>
      <c r="P19" s="62">
        <v>3</v>
      </c>
      <c r="Q19" s="62">
        <v>3</v>
      </c>
      <c r="R19" s="62">
        <v>1</v>
      </c>
      <c r="S19" s="62">
        <v>1</v>
      </c>
      <c r="T19" s="62">
        <v>9</v>
      </c>
      <c r="U19" s="62">
        <v>10</v>
      </c>
      <c r="V19" s="35">
        <f t="shared" si="5"/>
        <v>9.5</v>
      </c>
      <c r="W19" s="36">
        <f t="shared" si="0"/>
        <v>1</v>
      </c>
      <c r="Y19" s="27" t="str">
        <f t="shared" si="1"/>
        <v/>
      </c>
      <c r="Z19" s="27" t="str">
        <f t="shared" si="2"/>
        <v/>
      </c>
      <c r="AA19" s="27" t="str">
        <f t="shared" si="3"/>
        <v/>
      </c>
      <c r="AB19" s="27">
        <f t="shared" si="4"/>
        <v>9.5</v>
      </c>
    </row>
    <row r="20" spans="1:28" ht="225" x14ac:dyDescent="0.15">
      <c r="A20" s="81" t="s">
        <v>765</v>
      </c>
      <c r="B20" s="79" t="s">
        <v>1430</v>
      </c>
      <c r="C20" s="79" t="s">
        <v>366</v>
      </c>
      <c r="D20" s="4" t="s">
        <v>30</v>
      </c>
      <c r="E20" s="4" t="s">
        <v>64</v>
      </c>
      <c r="F20" s="48">
        <v>28806579</v>
      </c>
      <c r="G20" s="3" t="s">
        <v>702</v>
      </c>
      <c r="H20" s="17" t="s">
        <v>704</v>
      </c>
      <c r="I20" s="17" t="s">
        <v>703</v>
      </c>
      <c r="J20" s="18"/>
      <c r="K20" s="18"/>
      <c r="L20" s="21">
        <v>2</v>
      </c>
      <c r="M20" s="17">
        <v>2</v>
      </c>
      <c r="N20" s="21">
        <v>4</v>
      </c>
      <c r="O20" s="17">
        <v>3</v>
      </c>
      <c r="P20" s="21">
        <v>3</v>
      </c>
      <c r="Q20" s="17">
        <v>3</v>
      </c>
      <c r="R20" s="21">
        <v>2</v>
      </c>
      <c r="S20" s="17">
        <v>2</v>
      </c>
      <c r="T20" s="16">
        <v>11</v>
      </c>
      <c r="U20" s="27">
        <f>M20+O20+Q20+S20</f>
        <v>10</v>
      </c>
      <c r="V20" s="35">
        <f t="shared" si="5"/>
        <v>10.5</v>
      </c>
      <c r="W20" s="36">
        <f t="shared" si="0"/>
        <v>1</v>
      </c>
      <c r="Y20" s="27" t="str">
        <f t="shared" si="1"/>
        <v/>
      </c>
      <c r="Z20" s="27" t="str">
        <f t="shared" si="2"/>
        <v/>
      </c>
      <c r="AA20" s="27" t="str">
        <f t="shared" si="3"/>
        <v/>
      </c>
      <c r="AB20" s="27">
        <f t="shared" si="4"/>
        <v>10.5</v>
      </c>
    </row>
    <row r="21" spans="1:28" ht="195" x14ac:dyDescent="0.15">
      <c r="A21" s="82" t="s">
        <v>381</v>
      </c>
      <c r="B21" s="82" t="s">
        <v>1425</v>
      </c>
      <c r="C21" s="79" t="s">
        <v>74</v>
      </c>
      <c r="D21" s="4" t="s">
        <v>22</v>
      </c>
      <c r="E21" s="4" t="s">
        <v>23</v>
      </c>
      <c r="F21" s="8">
        <v>28606191</v>
      </c>
      <c r="G21" s="3" t="s">
        <v>210</v>
      </c>
      <c r="H21" s="5" t="s">
        <v>216</v>
      </c>
      <c r="I21" s="6" t="s">
        <v>215</v>
      </c>
      <c r="J21" s="5">
        <v>5</v>
      </c>
      <c r="K21" s="6">
        <v>5</v>
      </c>
      <c r="L21" s="10">
        <v>3</v>
      </c>
      <c r="M21" s="6">
        <v>3</v>
      </c>
      <c r="N21" s="7"/>
      <c r="O21" s="7"/>
      <c r="P21" s="5">
        <v>5</v>
      </c>
      <c r="Q21" s="6">
        <v>5</v>
      </c>
      <c r="R21" s="5">
        <v>2</v>
      </c>
      <c r="S21" s="6">
        <v>3</v>
      </c>
      <c r="T21" s="5">
        <f>R21+P21+L21+J21</f>
        <v>15</v>
      </c>
      <c r="U21" s="8">
        <v>16</v>
      </c>
      <c r="V21" s="35">
        <f t="shared" si="5"/>
        <v>15.5</v>
      </c>
      <c r="W21" s="36">
        <f t="shared" si="0"/>
        <v>1</v>
      </c>
      <c r="X21" s="8"/>
      <c r="Y21" s="27" t="str">
        <f t="shared" si="1"/>
        <v/>
      </c>
      <c r="Z21" s="27" t="str">
        <f t="shared" si="2"/>
        <v/>
      </c>
      <c r="AA21" s="27" t="str">
        <f t="shared" si="3"/>
        <v/>
      </c>
      <c r="AB21" s="27">
        <f t="shared" si="4"/>
        <v>15.5</v>
      </c>
    </row>
    <row r="22" spans="1:28" ht="384" x14ac:dyDescent="0.15">
      <c r="A22" s="79" t="s">
        <v>141</v>
      </c>
      <c r="B22" s="79" t="s">
        <v>142</v>
      </c>
      <c r="C22" s="79" t="s">
        <v>143</v>
      </c>
      <c r="D22" s="8" t="s">
        <v>30</v>
      </c>
      <c r="E22" s="8" t="s">
        <v>64</v>
      </c>
      <c r="F22" s="8">
        <v>28689664</v>
      </c>
      <c r="G22" s="3" t="s">
        <v>137</v>
      </c>
      <c r="H22" s="45" t="s">
        <v>139</v>
      </c>
      <c r="I22" s="6" t="s">
        <v>138</v>
      </c>
      <c r="J22" s="5">
        <v>5</v>
      </c>
      <c r="K22" s="6">
        <v>4</v>
      </c>
      <c r="L22" s="5">
        <v>3</v>
      </c>
      <c r="M22" s="6">
        <v>3</v>
      </c>
      <c r="N22" s="7"/>
      <c r="O22" s="7"/>
      <c r="P22" s="5">
        <v>5</v>
      </c>
      <c r="Q22" s="6">
        <v>4</v>
      </c>
      <c r="R22" s="5">
        <v>3</v>
      </c>
      <c r="S22" s="6">
        <v>2</v>
      </c>
      <c r="T22" s="5">
        <f>SUM(J22,L22,P22,R22)</f>
        <v>16</v>
      </c>
      <c r="U22" s="8">
        <f>SUM(K22,M22,Q22,S22)</f>
        <v>13</v>
      </c>
      <c r="V22" s="35">
        <f t="shared" si="5"/>
        <v>14.5</v>
      </c>
      <c r="W22" s="36">
        <f t="shared" si="0"/>
        <v>3</v>
      </c>
      <c r="Y22" s="27" t="str">
        <f t="shared" si="1"/>
        <v/>
      </c>
      <c r="Z22" s="27" t="str">
        <f t="shared" si="2"/>
        <v/>
      </c>
      <c r="AA22" s="27" t="str">
        <f t="shared" si="3"/>
        <v/>
      </c>
      <c r="AB22" s="27">
        <f t="shared" si="4"/>
        <v>14.5</v>
      </c>
    </row>
    <row r="23" spans="1:28" ht="285" x14ac:dyDescent="0.15">
      <c r="A23" s="79" t="s">
        <v>192</v>
      </c>
      <c r="B23" s="83" t="s">
        <v>1432</v>
      </c>
      <c r="C23" s="79" t="s">
        <v>193</v>
      </c>
      <c r="D23" s="4" t="s">
        <v>30</v>
      </c>
      <c r="E23" s="4" t="s">
        <v>64</v>
      </c>
      <c r="F23" s="4">
        <v>28688519</v>
      </c>
      <c r="G23" s="9" t="s">
        <v>24</v>
      </c>
      <c r="H23" s="5" t="s">
        <v>139</v>
      </c>
      <c r="I23" s="6" t="s">
        <v>138</v>
      </c>
      <c r="J23" s="7"/>
      <c r="K23" s="46"/>
      <c r="L23" s="5">
        <v>4</v>
      </c>
      <c r="M23" s="11">
        <v>3</v>
      </c>
      <c r="N23" s="5">
        <v>2</v>
      </c>
      <c r="O23" s="11">
        <v>0</v>
      </c>
      <c r="P23" s="5">
        <v>5</v>
      </c>
      <c r="Q23" s="11">
        <v>3</v>
      </c>
      <c r="R23" s="5">
        <v>1</v>
      </c>
      <c r="S23" s="11">
        <v>3</v>
      </c>
      <c r="T23" s="5">
        <f>SUM(L23,N23,P23,R23)</f>
        <v>12</v>
      </c>
      <c r="U23" s="8">
        <f>SUM(M23,O23,Q23,S23)</f>
        <v>9</v>
      </c>
      <c r="V23" s="35">
        <f t="shared" si="5"/>
        <v>10.5</v>
      </c>
      <c r="W23" s="36">
        <f t="shared" si="0"/>
        <v>3</v>
      </c>
      <c r="Y23" s="27" t="str">
        <f t="shared" si="1"/>
        <v/>
      </c>
      <c r="Z23" s="27" t="str">
        <f t="shared" si="2"/>
        <v/>
      </c>
      <c r="AA23" s="27" t="str">
        <f t="shared" si="3"/>
        <v/>
      </c>
      <c r="AB23" s="27">
        <f t="shared" si="4"/>
        <v>10.5</v>
      </c>
    </row>
    <row r="24" spans="1:28" ht="328" x14ac:dyDescent="0.15">
      <c r="A24" s="81" t="s">
        <v>339</v>
      </c>
      <c r="B24" s="79" t="s">
        <v>1435</v>
      </c>
      <c r="C24" s="81" t="s">
        <v>193</v>
      </c>
      <c r="D24" s="15" t="s">
        <v>32</v>
      </c>
      <c r="E24" s="15" t="s">
        <v>64</v>
      </c>
      <c r="F24" s="27">
        <v>28433250</v>
      </c>
      <c r="G24" s="37" t="s">
        <v>522</v>
      </c>
      <c r="H24" s="16" t="s">
        <v>570</v>
      </c>
      <c r="I24" s="17" t="s">
        <v>571</v>
      </c>
      <c r="J24" s="18"/>
      <c r="K24" s="18"/>
      <c r="L24" s="16">
        <v>2</v>
      </c>
      <c r="M24" s="17">
        <v>1</v>
      </c>
      <c r="N24" s="16">
        <v>3</v>
      </c>
      <c r="O24" s="17">
        <v>3</v>
      </c>
      <c r="P24" s="16">
        <v>3</v>
      </c>
      <c r="Q24" s="17">
        <v>3</v>
      </c>
      <c r="R24" s="16">
        <v>5</v>
      </c>
      <c r="S24" s="17">
        <v>3</v>
      </c>
      <c r="T24" s="16">
        <v>13</v>
      </c>
      <c r="U24" s="27">
        <v>10</v>
      </c>
      <c r="V24" s="35">
        <f t="shared" si="5"/>
        <v>11.5</v>
      </c>
      <c r="W24" s="36">
        <f t="shared" si="0"/>
        <v>3</v>
      </c>
      <c r="Y24" s="27" t="str">
        <f t="shared" si="1"/>
        <v/>
      </c>
      <c r="Z24" s="27" t="str">
        <f t="shared" si="2"/>
        <v/>
      </c>
      <c r="AA24" s="27" t="str">
        <f t="shared" si="3"/>
        <v/>
      </c>
      <c r="AB24" s="27">
        <f t="shared" si="4"/>
        <v>11.5</v>
      </c>
    </row>
    <row r="25" spans="1:28" ht="165" x14ac:dyDescent="0.15">
      <c r="A25" s="85" t="s">
        <v>1421</v>
      </c>
      <c r="B25" s="85" t="s">
        <v>144</v>
      </c>
      <c r="C25" s="85" t="s">
        <v>445</v>
      </c>
      <c r="D25" s="57" t="s">
        <v>30</v>
      </c>
      <c r="E25" s="57" t="s">
        <v>23</v>
      </c>
      <c r="F25" s="58">
        <v>28722625</v>
      </c>
      <c r="G25" s="59" t="s">
        <v>210</v>
      </c>
      <c r="H25" s="60" t="s">
        <v>215</v>
      </c>
      <c r="I25" s="61" t="s">
        <v>216</v>
      </c>
      <c r="J25" s="62">
        <v>5</v>
      </c>
      <c r="K25" s="61">
        <v>5</v>
      </c>
      <c r="L25" s="62">
        <v>3</v>
      </c>
      <c r="M25" s="61">
        <v>2</v>
      </c>
      <c r="N25" s="61"/>
      <c r="O25" s="61"/>
      <c r="P25" s="62">
        <v>5</v>
      </c>
      <c r="Q25" s="61">
        <v>5</v>
      </c>
      <c r="R25" s="62">
        <v>1</v>
      </c>
      <c r="S25" s="61">
        <v>1</v>
      </c>
      <c r="T25" s="62">
        <v>14</v>
      </c>
      <c r="U25" s="61">
        <v>13</v>
      </c>
      <c r="V25" s="35">
        <f t="shared" si="5"/>
        <v>13.5</v>
      </c>
      <c r="W25" s="36">
        <f t="shared" si="0"/>
        <v>1</v>
      </c>
      <c r="Y25" s="27" t="str">
        <f t="shared" si="1"/>
        <v/>
      </c>
      <c r="Z25" s="27" t="str">
        <f t="shared" si="2"/>
        <v/>
      </c>
      <c r="AA25" s="27" t="str">
        <f t="shared" si="3"/>
        <v/>
      </c>
      <c r="AB25" s="27">
        <f t="shared" si="4"/>
        <v>13.5</v>
      </c>
    </row>
    <row r="26" spans="1:28" ht="225" x14ac:dyDescent="0.15">
      <c r="A26" s="83" t="s">
        <v>787</v>
      </c>
      <c r="B26" s="83" t="s">
        <v>1434</v>
      </c>
      <c r="C26" s="83" t="s">
        <v>949</v>
      </c>
      <c r="D26" s="4" t="s">
        <v>22</v>
      </c>
      <c r="E26" s="4" t="s">
        <v>64</v>
      </c>
      <c r="F26" s="41">
        <v>28886038</v>
      </c>
      <c r="G26" s="9" t="s">
        <v>137</v>
      </c>
      <c r="H26" s="16" t="s">
        <v>139</v>
      </c>
      <c r="I26" s="17" t="s">
        <v>138</v>
      </c>
      <c r="J26" s="18"/>
      <c r="K26" s="18"/>
      <c r="L26" s="16">
        <v>4</v>
      </c>
      <c r="M26" s="17">
        <v>3</v>
      </c>
      <c r="N26" s="16">
        <v>4</v>
      </c>
      <c r="O26" s="17">
        <v>4</v>
      </c>
      <c r="P26" s="16">
        <v>3</v>
      </c>
      <c r="Q26" s="17">
        <v>3</v>
      </c>
      <c r="R26" s="16">
        <v>2</v>
      </c>
      <c r="S26" s="17">
        <v>3</v>
      </c>
      <c r="T26" s="16">
        <v>13</v>
      </c>
      <c r="U26" s="27">
        <v>13</v>
      </c>
      <c r="V26" s="35">
        <f t="shared" si="5"/>
        <v>13</v>
      </c>
      <c r="W26" s="36">
        <f t="shared" si="0"/>
        <v>0</v>
      </c>
      <c r="Y26" s="27" t="str">
        <f t="shared" si="1"/>
        <v/>
      </c>
      <c r="Z26" s="27" t="str">
        <f t="shared" si="2"/>
        <v/>
      </c>
      <c r="AA26" s="27" t="str">
        <f t="shared" si="3"/>
        <v/>
      </c>
      <c r="AB26" s="27">
        <f t="shared" si="4"/>
        <v>13</v>
      </c>
    </row>
    <row r="27" spans="1:28" x14ac:dyDescent="0.15">
      <c r="A27" s="80" t="s">
        <v>1422</v>
      </c>
      <c r="B27" s="80" t="s">
        <v>744</v>
      </c>
      <c r="C27" s="80" t="s">
        <v>1423</v>
      </c>
      <c r="D27" s="15" t="s">
        <v>32</v>
      </c>
      <c r="E27" s="15" t="s">
        <v>1171</v>
      </c>
      <c r="F27" s="15">
        <v>28834616</v>
      </c>
      <c r="G27" s="37" t="s">
        <v>702</v>
      </c>
      <c r="H27" s="16" t="s">
        <v>775</v>
      </c>
      <c r="I27" s="16" t="s">
        <v>776</v>
      </c>
      <c r="J27" s="18"/>
      <c r="K27" s="18"/>
      <c r="L27" s="16">
        <v>4</v>
      </c>
      <c r="M27" s="17">
        <v>1</v>
      </c>
      <c r="N27" s="16">
        <v>1</v>
      </c>
      <c r="O27" s="17">
        <v>0</v>
      </c>
      <c r="P27" s="16">
        <v>3</v>
      </c>
      <c r="Q27" s="17">
        <v>1</v>
      </c>
      <c r="R27" s="16">
        <v>3</v>
      </c>
      <c r="S27" s="17">
        <v>3</v>
      </c>
      <c r="T27" s="16">
        <f>L27+N27+P27+R27</f>
        <v>11</v>
      </c>
      <c r="U27" s="27">
        <v>5</v>
      </c>
      <c r="V27" s="35">
        <f t="shared" si="5"/>
        <v>8</v>
      </c>
      <c r="W27" s="36">
        <f t="shared" si="0"/>
        <v>6</v>
      </c>
      <c r="Y27" s="27" t="str">
        <f t="shared" si="1"/>
        <v/>
      </c>
      <c r="Z27" s="27" t="str">
        <f t="shared" si="2"/>
        <v/>
      </c>
      <c r="AA27" s="27" t="str">
        <f t="shared" si="3"/>
        <v/>
      </c>
      <c r="AB27" s="27">
        <f t="shared" si="4"/>
        <v>8</v>
      </c>
    </row>
    <row r="28" spans="1:28" ht="135" x14ac:dyDescent="0.15">
      <c r="A28" s="87" t="s">
        <v>743</v>
      </c>
      <c r="B28" s="86" t="s">
        <v>825</v>
      </c>
      <c r="C28" s="86" t="s">
        <v>737</v>
      </c>
      <c r="D28" s="27" t="s">
        <v>22</v>
      </c>
      <c r="E28" s="27" t="s">
        <v>23</v>
      </c>
      <c r="F28" s="28">
        <v>28834176</v>
      </c>
      <c r="G28" s="9" t="s">
        <v>702</v>
      </c>
      <c r="H28" s="42" t="s">
        <v>703</v>
      </c>
      <c r="I28" s="27" t="s">
        <v>704</v>
      </c>
      <c r="J28" s="42">
        <v>5</v>
      </c>
      <c r="K28" s="27">
        <v>4</v>
      </c>
      <c r="L28" s="42">
        <v>3</v>
      </c>
      <c r="M28" s="27">
        <v>3</v>
      </c>
      <c r="N28" s="43"/>
      <c r="O28" s="43"/>
      <c r="P28" s="42">
        <v>4</v>
      </c>
      <c r="Q28" s="27">
        <v>2</v>
      </c>
      <c r="R28" s="42">
        <v>5</v>
      </c>
      <c r="S28" s="27">
        <v>1</v>
      </c>
      <c r="T28" s="42">
        <f>J28+L28+P28+R28</f>
        <v>17</v>
      </c>
      <c r="U28" s="27">
        <v>10</v>
      </c>
      <c r="V28" s="35">
        <f t="shared" si="5"/>
        <v>13.5</v>
      </c>
      <c r="W28" s="36">
        <f t="shared" si="0"/>
        <v>7</v>
      </c>
      <c r="X28" s="27">
        <v>14</v>
      </c>
      <c r="Y28" s="27">
        <f t="shared" si="1"/>
        <v>3</v>
      </c>
      <c r="Z28" s="27">
        <f t="shared" si="2"/>
        <v>4</v>
      </c>
      <c r="AA28" s="27">
        <f t="shared" si="3"/>
        <v>17</v>
      </c>
      <c r="AB28" s="27">
        <f t="shared" si="4"/>
        <v>15.5</v>
      </c>
    </row>
    <row r="29" spans="1:28" ht="90" x14ac:dyDescent="0.15">
      <c r="A29" s="80" t="s">
        <v>683</v>
      </c>
      <c r="B29" s="83" t="s">
        <v>684</v>
      </c>
      <c r="C29" s="80" t="s">
        <v>193</v>
      </c>
      <c r="D29" s="15" t="s">
        <v>32</v>
      </c>
      <c r="E29" s="15" t="s">
        <v>23</v>
      </c>
      <c r="F29" s="27">
        <v>28372825</v>
      </c>
      <c r="G29" s="38" t="s">
        <v>522</v>
      </c>
      <c r="H29" s="16" t="s">
        <v>571</v>
      </c>
      <c r="I29" s="17" t="s">
        <v>570</v>
      </c>
      <c r="J29" s="16">
        <v>5</v>
      </c>
      <c r="K29" s="17">
        <v>5</v>
      </c>
      <c r="L29" s="16">
        <v>4</v>
      </c>
      <c r="M29" s="17">
        <v>2</v>
      </c>
      <c r="N29" s="18"/>
      <c r="O29" s="18"/>
      <c r="P29" s="16">
        <v>4</v>
      </c>
      <c r="Q29" s="17">
        <v>3</v>
      </c>
      <c r="R29" s="16">
        <v>4</v>
      </c>
      <c r="S29" s="17">
        <v>3</v>
      </c>
      <c r="T29" s="16">
        <v>17</v>
      </c>
      <c r="U29" s="27">
        <v>13</v>
      </c>
      <c r="V29" s="35">
        <f t="shared" si="5"/>
        <v>15</v>
      </c>
      <c r="W29" s="36">
        <f t="shared" si="0"/>
        <v>4</v>
      </c>
      <c r="Y29" s="27" t="str">
        <f t="shared" si="1"/>
        <v/>
      </c>
      <c r="Z29" s="27" t="str">
        <f t="shared" si="2"/>
        <v/>
      </c>
      <c r="AA29" s="27" t="str">
        <f t="shared" si="3"/>
        <v/>
      </c>
      <c r="AB29" s="27">
        <f t="shared" si="4"/>
        <v>15</v>
      </c>
    </row>
    <row r="30" spans="1:28" ht="409.6" x14ac:dyDescent="0.15">
      <c r="A30" s="84" t="s">
        <v>135</v>
      </c>
      <c r="B30" s="83" t="s">
        <v>1431</v>
      </c>
      <c r="C30" s="83" t="s">
        <v>74</v>
      </c>
      <c r="D30" s="4" t="s">
        <v>22</v>
      </c>
      <c r="E30" s="4" t="s">
        <v>64</v>
      </c>
      <c r="F30" s="4">
        <v>28748776</v>
      </c>
      <c r="G30" s="56" t="s">
        <v>24</v>
      </c>
      <c r="H30" s="5" t="s">
        <v>60</v>
      </c>
      <c r="I30" s="6" t="s">
        <v>25</v>
      </c>
      <c r="J30" s="7"/>
      <c r="K30" s="7"/>
      <c r="L30" s="5">
        <v>3</v>
      </c>
      <c r="M30" s="6">
        <v>3</v>
      </c>
      <c r="N30" s="5">
        <v>4</v>
      </c>
      <c r="O30" s="6">
        <v>3</v>
      </c>
      <c r="P30" s="5">
        <v>3</v>
      </c>
      <c r="Q30" s="6">
        <v>3</v>
      </c>
      <c r="R30" s="5">
        <v>4</v>
      </c>
      <c r="S30" s="6">
        <v>5</v>
      </c>
      <c r="T30" s="5">
        <f>SUM(L30+N30+P30+R30)</f>
        <v>14</v>
      </c>
      <c r="U30" s="8">
        <v>14</v>
      </c>
      <c r="V30" s="35">
        <f t="shared" si="5"/>
        <v>14</v>
      </c>
      <c r="W30" s="36">
        <f t="shared" si="0"/>
        <v>0</v>
      </c>
      <c r="Y30" s="27" t="str">
        <f t="shared" si="1"/>
        <v/>
      </c>
      <c r="Z30" s="27" t="str">
        <f t="shared" si="2"/>
        <v/>
      </c>
      <c r="AA30" s="27" t="str">
        <f t="shared" si="3"/>
        <v/>
      </c>
      <c r="AB30" s="27">
        <f t="shared" si="4"/>
        <v>14</v>
      </c>
    </row>
    <row r="31" spans="1:28" ht="384" x14ac:dyDescent="0.15">
      <c r="A31" s="83" t="s">
        <v>1413</v>
      </c>
      <c r="B31" s="83" t="s">
        <v>350</v>
      </c>
      <c r="C31" s="83" t="s">
        <v>74</v>
      </c>
      <c r="D31" s="4" t="s">
        <v>22</v>
      </c>
      <c r="E31" s="4" t="s">
        <v>64</v>
      </c>
      <c r="F31" s="4">
        <v>28482948</v>
      </c>
      <c r="G31" s="3" t="s">
        <v>210</v>
      </c>
      <c r="H31" s="5" t="s">
        <v>212</v>
      </c>
      <c r="I31" s="6"/>
      <c r="J31" s="7"/>
      <c r="K31" s="7"/>
      <c r="L31" s="5">
        <v>4</v>
      </c>
      <c r="M31" s="11">
        <v>3</v>
      </c>
      <c r="N31" s="5">
        <v>4</v>
      </c>
      <c r="O31" s="11">
        <v>4</v>
      </c>
      <c r="P31" s="5">
        <v>5</v>
      </c>
      <c r="Q31" s="11">
        <v>3</v>
      </c>
      <c r="R31" s="5">
        <v>4</v>
      </c>
      <c r="S31" s="11">
        <v>2</v>
      </c>
      <c r="T31" s="5">
        <v>17</v>
      </c>
      <c r="U31" s="8">
        <v>12</v>
      </c>
      <c r="V31" s="35">
        <f t="shared" si="5"/>
        <v>14.5</v>
      </c>
      <c r="W31" s="36">
        <f t="shared" si="0"/>
        <v>5</v>
      </c>
      <c r="Y31" s="27" t="str">
        <f t="shared" si="1"/>
        <v/>
      </c>
      <c r="Z31" s="27" t="str">
        <f t="shared" si="2"/>
        <v/>
      </c>
      <c r="AA31" s="27" t="str">
        <f t="shared" si="3"/>
        <v/>
      </c>
      <c r="AB31" s="27">
        <f t="shared" si="4"/>
        <v>14.5</v>
      </c>
    </row>
    <row r="32" spans="1:28" ht="210" x14ac:dyDescent="0.15">
      <c r="A32" s="89" t="s">
        <v>356</v>
      </c>
      <c r="B32" s="89" t="s">
        <v>1428</v>
      </c>
      <c r="C32" s="89" t="s">
        <v>358</v>
      </c>
      <c r="D32" s="68" t="s">
        <v>30</v>
      </c>
      <c r="E32" s="68" t="s">
        <v>64</v>
      </c>
      <c r="F32" s="68">
        <v>28528270</v>
      </c>
      <c r="G32" s="69" t="s">
        <v>210</v>
      </c>
      <c r="H32" s="70" t="s">
        <v>212</v>
      </c>
      <c r="I32" s="70" t="s">
        <v>211</v>
      </c>
      <c r="J32" s="18"/>
      <c r="K32" s="18"/>
      <c r="L32" s="70">
        <v>3</v>
      </c>
      <c r="M32" s="70">
        <v>2</v>
      </c>
      <c r="N32" s="70">
        <v>4</v>
      </c>
      <c r="O32" s="70">
        <v>4</v>
      </c>
      <c r="P32" s="70">
        <v>4</v>
      </c>
      <c r="Q32" s="70">
        <v>3</v>
      </c>
      <c r="R32" s="70">
        <v>5</v>
      </c>
      <c r="S32" s="70">
        <v>3</v>
      </c>
      <c r="T32" s="70">
        <v>16</v>
      </c>
      <c r="U32" s="70">
        <v>12</v>
      </c>
      <c r="V32" s="35">
        <f t="shared" si="5"/>
        <v>14</v>
      </c>
      <c r="W32" s="36">
        <f t="shared" si="0"/>
        <v>4</v>
      </c>
      <c r="Y32" s="27" t="str">
        <f t="shared" si="1"/>
        <v/>
      </c>
      <c r="Z32" s="27" t="str">
        <f t="shared" si="2"/>
        <v/>
      </c>
      <c r="AA32" s="27" t="str">
        <f t="shared" si="3"/>
        <v/>
      </c>
      <c r="AB32" s="27">
        <f t="shared" si="4"/>
        <v>14</v>
      </c>
    </row>
    <row r="33" spans="1:32" s="1" customFormat="1" ht="165" x14ac:dyDescent="0.15">
      <c r="A33" s="83" t="s">
        <v>1420</v>
      </c>
      <c r="B33" s="83" t="s">
        <v>207</v>
      </c>
      <c r="C33" s="83" t="s">
        <v>208</v>
      </c>
      <c r="D33" s="4" t="s">
        <v>30</v>
      </c>
      <c r="E33" s="4" t="s">
        <v>64</v>
      </c>
      <c r="F33" s="4">
        <v>28681141</v>
      </c>
      <c r="G33" s="3" t="s">
        <v>24</v>
      </c>
      <c r="H33" s="5" t="s">
        <v>139</v>
      </c>
      <c r="I33" s="6" t="s">
        <v>138</v>
      </c>
      <c r="J33" s="7"/>
      <c r="K33" s="7"/>
      <c r="L33" s="5">
        <v>4</v>
      </c>
      <c r="M33" s="6">
        <v>4</v>
      </c>
      <c r="N33" s="5">
        <v>3</v>
      </c>
      <c r="O33" s="6">
        <v>3</v>
      </c>
      <c r="P33" s="5">
        <v>3</v>
      </c>
      <c r="Q33" s="6">
        <v>5</v>
      </c>
      <c r="R33" s="5">
        <v>1</v>
      </c>
      <c r="S33" s="6">
        <v>4</v>
      </c>
      <c r="T33" s="5">
        <f>SUM(L33,N33,P33,R33)</f>
        <v>11</v>
      </c>
      <c r="U33" s="8">
        <f>SUM(M33,O33,Q33,S33)</f>
        <v>16</v>
      </c>
      <c r="V33" s="35">
        <f t="shared" si="5"/>
        <v>13.5</v>
      </c>
      <c r="W33" s="36">
        <f t="shared" si="0"/>
        <v>5</v>
      </c>
      <c r="X33" s="27"/>
      <c r="Y33" s="27" t="str">
        <f t="shared" si="1"/>
        <v/>
      </c>
      <c r="Z33" s="27" t="str">
        <f t="shared" si="2"/>
        <v/>
      </c>
      <c r="AA33" s="27" t="str">
        <f t="shared" si="3"/>
        <v/>
      </c>
      <c r="AB33" s="27">
        <f t="shared" si="4"/>
        <v>13.5</v>
      </c>
    </row>
    <row r="34" spans="1:32" s="127" customFormat="1" ht="240" x14ac:dyDescent="0.15">
      <c r="A34" s="95" t="s">
        <v>982</v>
      </c>
      <c r="B34" s="95" t="s">
        <v>983</v>
      </c>
      <c r="C34" s="95" t="s">
        <v>984</v>
      </c>
      <c r="D34" s="57" t="s">
        <v>30</v>
      </c>
      <c r="E34" s="57" t="s">
        <v>64</v>
      </c>
      <c r="F34" s="58">
        <v>29018585</v>
      </c>
      <c r="G34" s="57" t="s">
        <v>210</v>
      </c>
      <c r="H34" s="57" t="s">
        <v>215</v>
      </c>
      <c r="I34" s="61" t="s">
        <v>216</v>
      </c>
      <c r="J34" s="53"/>
      <c r="K34" s="53"/>
      <c r="L34" s="62">
        <v>4</v>
      </c>
      <c r="M34" s="61">
        <v>4</v>
      </c>
      <c r="N34" s="62">
        <v>3</v>
      </c>
      <c r="O34" s="61">
        <v>4</v>
      </c>
      <c r="P34" s="62">
        <v>5</v>
      </c>
      <c r="Q34" s="61">
        <v>3</v>
      </c>
      <c r="R34" s="62">
        <v>1</v>
      </c>
      <c r="S34" s="61">
        <v>2</v>
      </c>
      <c r="T34" s="14">
        <f t="shared" ref="T34:T76" si="6">J34+L34+N34+P34+R34</f>
        <v>13</v>
      </c>
      <c r="U34" s="12">
        <f t="shared" ref="U34:U76" si="7">K34+M34+O34+Q34+S34</f>
        <v>13</v>
      </c>
      <c r="V34" s="126">
        <f t="shared" ref="V34:V76" si="8">AVERAGE(T34,U34)</f>
        <v>13</v>
      </c>
      <c r="W34" s="114">
        <f t="shared" ref="W34:W76" si="9">ABS(T34-U34)</f>
        <v>0</v>
      </c>
      <c r="X34" s="15"/>
      <c r="Y34" s="15" t="str">
        <f t="shared" ref="Y34:Y76" si="10">IF(X34="","",ABS(X34-T34))</f>
        <v/>
      </c>
      <c r="Z34" s="15" t="str">
        <f t="shared" ref="Z34:Z76" si="11">IF(X34="","",ABS(X34-U34))</f>
        <v/>
      </c>
      <c r="AA34" s="15" t="str">
        <f t="shared" ref="AA34:AA76" si="12">IF(AND(ISNUMBER(Y34),ISNUMBER(Z34)),IF(Y34&lt;=Z34,T34,U34),"")</f>
        <v/>
      </c>
      <c r="AB34" s="15">
        <f t="shared" ref="AB34:AB76" si="13">IF(X34="",V34,AVERAGE(AA34,X34))</f>
        <v>13</v>
      </c>
    </row>
    <row r="35" spans="1:32" s="127" customFormat="1" ht="255" x14ac:dyDescent="0.15">
      <c r="A35" s="92" t="s">
        <v>780</v>
      </c>
      <c r="B35" s="92" t="s">
        <v>1928</v>
      </c>
      <c r="C35" s="92" t="s">
        <v>74</v>
      </c>
      <c r="D35" s="15" t="s">
        <v>22</v>
      </c>
      <c r="E35" s="15" t="s">
        <v>64</v>
      </c>
      <c r="F35" s="15">
        <v>28270255</v>
      </c>
      <c r="G35" s="15" t="s">
        <v>702</v>
      </c>
      <c r="H35" s="76" t="s">
        <v>775</v>
      </c>
      <c r="I35" s="38" t="s">
        <v>776</v>
      </c>
      <c r="J35" s="53"/>
      <c r="K35" s="53"/>
      <c r="L35" s="50">
        <v>3</v>
      </c>
      <c r="M35" s="55">
        <v>1</v>
      </c>
      <c r="N35" s="50">
        <v>3</v>
      </c>
      <c r="O35" s="38">
        <v>2</v>
      </c>
      <c r="P35" s="50">
        <v>4</v>
      </c>
      <c r="Q35" s="38">
        <v>3</v>
      </c>
      <c r="R35" s="50">
        <v>4</v>
      </c>
      <c r="S35" s="38">
        <v>4</v>
      </c>
      <c r="T35" s="14">
        <f t="shared" si="6"/>
        <v>14</v>
      </c>
      <c r="U35" s="12">
        <f t="shared" si="7"/>
        <v>10</v>
      </c>
      <c r="V35" s="126">
        <f t="shared" si="8"/>
        <v>12</v>
      </c>
      <c r="W35" s="114">
        <f t="shared" si="9"/>
        <v>4</v>
      </c>
      <c r="X35" s="15"/>
      <c r="Y35" s="15" t="str">
        <f t="shared" si="10"/>
        <v/>
      </c>
      <c r="Z35" s="15" t="str">
        <f t="shared" si="11"/>
        <v/>
      </c>
      <c r="AA35" s="15" t="str">
        <f t="shared" si="12"/>
        <v/>
      </c>
      <c r="AB35" s="15">
        <f t="shared" si="13"/>
        <v>12</v>
      </c>
    </row>
    <row r="36" spans="1:32" s="127" customFormat="1" ht="225" x14ac:dyDescent="0.15">
      <c r="A36" s="92" t="s">
        <v>783</v>
      </c>
      <c r="B36" s="92" t="s">
        <v>1526</v>
      </c>
      <c r="C36" s="92" t="s">
        <v>74</v>
      </c>
      <c r="D36" s="4" t="s">
        <v>22</v>
      </c>
      <c r="E36" s="4" t="s">
        <v>64</v>
      </c>
      <c r="F36" s="4">
        <v>27964768</v>
      </c>
      <c r="G36" s="4" t="s">
        <v>385</v>
      </c>
      <c r="H36" s="14" t="s">
        <v>414</v>
      </c>
      <c r="I36" s="12" t="s">
        <v>413</v>
      </c>
      <c r="J36" s="40"/>
      <c r="K36" s="40"/>
      <c r="L36" s="14">
        <v>3</v>
      </c>
      <c r="M36" s="12">
        <v>3</v>
      </c>
      <c r="N36" s="14">
        <v>3</v>
      </c>
      <c r="O36" s="12">
        <v>3</v>
      </c>
      <c r="P36" s="14">
        <v>5</v>
      </c>
      <c r="Q36" s="12">
        <v>3</v>
      </c>
      <c r="R36" s="14">
        <v>5</v>
      </c>
      <c r="S36" s="12">
        <v>4</v>
      </c>
      <c r="T36" s="14">
        <f t="shared" si="6"/>
        <v>16</v>
      </c>
      <c r="U36" s="12">
        <f t="shared" si="7"/>
        <v>13</v>
      </c>
      <c r="V36" s="126">
        <f t="shared" si="8"/>
        <v>14.5</v>
      </c>
      <c r="W36" s="114">
        <f t="shared" si="9"/>
        <v>3</v>
      </c>
      <c r="X36" s="15"/>
      <c r="Y36" s="15" t="str">
        <f t="shared" si="10"/>
        <v/>
      </c>
      <c r="Z36" s="15" t="str">
        <f t="shared" si="11"/>
        <v/>
      </c>
      <c r="AA36" s="15" t="str">
        <f t="shared" si="12"/>
        <v/>
      </c>
      <c r="AB36" s="15">
        <f t="shared" si="13"/>
        <v>14.5</v>
      </c>
    </row>
    <row r="37" spans="1:32" s="130" customFormat="1" ht="409.6" x14ac:dyDescent="0.15">
      <c r="A37" s="92" t="s">
        <v>224</v>
      </c>
      <c r="B37" s="92" t="s">
        <v>225</v>
      </c>
      <c r="C37" s="92" t="s">
        <v>157</v>
      </c>
      <c r="D37" s="15" t="s">
        <v>30</v>
      </c>
      <c r="E37" s="15" t="s">
        <v>64</v>
      </c>
      <c r="F37" s="15">
        <v>28472699</v>
      </c>
      <c r="G37" s="38" t="s">
        <v>522</v>
      </c>
      <c r="H37" s="50" t="s">
        <v>504</v>
      </c>
      <c r="I37" s="38" t="s">
        <v>505</v>
      </c>
      <c r="J37" s="53"/>
      <c r="K37" s="53"/>
      <c r="L37" s="50">
        <v>4</v>
      </c>
      <c r="M37" s="38">
        <v>4</v>
      </c>
      <c r="N37" s="50">
        <v>4</v>
      </c>
      <c r="O37" s="38">
        <v>2</v>
      </c>
      <c r="P37" s="50">
        <v>5</v>
      </c>
      <c r="Q37" s="38">
        <v>3</v>
      </c>
      <c r="R37" s="50">
        <v>5</v>
      </c>
      <c r="S37" s="38">
        <v>2</v>
      </c>
      <c r="T37" s="14">
        <f t="shared" si="6"/>
        <v>18</v>
      </c>
      <c r="U37" s="12">
        <f t="shared" si="7"/>
        <v>11</v>
      </c>
      <c r="V37" s="126">
        <f t="shared" si="8"/>
        <v>14.5</v>
      </c>
      <c r="W37" s="114">
        <f t="shared" si="9"/>
        <v>7</v>
      </c>
      <c r="X37" s="15">
        <v>12</v>
      </c>
      <c r="Y37" s="15">
        <f t="shared" si="10"/>
        <v>6</v>
      </c>
      <c r="Z37" s="15">
        <f t="shared" si="11"/>
        <v>1</v>
      </c>
      <c r="AA37" s="15">
        <f t="shared" si="12"/>
        <v>11</v>
      </c>
      <c r="AB37" s="15">
        <f t="shared" si="13"/>
        <v>11.5</v>
      </c>
    </row>
    <row r="38" spans="1:32" s="130" customFormat="1" ht="240" x14ac:dyDescent="0.15">
      <c r="A38" s="92" t="s">
        <v>890</v>
      </c>
      <c r="B38" s="92" t="s">
        <v>1764</v>
      </c>
      <c r="C38" s="92" t="s">
        <v>1142</v>
      </c>
      <c r="D38" s="15" t="s">
        <v>30</v>
      </c>
      <c r="E38" s="15" t="s">
        <v>64</v>
      </c>
      <c r="F38" s="15">
        <v>28787295</v>
      </c>
      <c r="G38" s="38" t="s">
        <v>24</v>
      </c>
      <c r="H38" s="50" t="s">
        <v>25</v>
      </c>
      <c r="I38" s="38" t="s">
        <v>60</v>
      </c>
      <c r="J38" s="53"/>
      <c r="K38" s="54"/>
      <c r="L38" s="104">
        <v>4</v>
      </c>
      <c r="M38" s="55">
        <v>4</v>
      </c>
      <c r="N38" s="101">
        <v>5</v>
      </c>
      <c r="O38" s="55">
        <v>3</v>
      </c>
      <c r="P38" s="101">
        <v>3</v>
      </c>
      <c r="Q38" s="55">
        <v>1</v>
      </c>
      <c r="R38" s="101">
        <v>1</v>
      </c>
      <c r="S38" s="55">
        <v>1</v>
      </c>
      <c r="T38" s="14">
        <f t="shared" si="6"/>
        <v>13</v>
      </c>
      <c r="U38" s="12">
        <f t="shared" si="7"/>
        <v>9</v>
      </c>
      <c r="V38" s="126">
        <f t="shared" si="8"/>
        <v>11</v>
      </c>
      <c r="W38" s="114">
        <f t="shared" si="9"/>
        <v>4</v>
      </c>
      <c r="X38" s="15"/>
      <c r="Y38" s="15" t="str">
        <f t="shared" si="10"/>
        <v/>
      </c>
      <c r="Z38" s="15" t="str">
        <f t="shared" si="11"/>
        <v/>
      </c>
      <c r="AA38" s="15" t="str">
        <f t="shared" si="12"/>
        <v/>
      </c>
      <c r="AB38" s="15">
        <f t="shared" si="13"/>
        <v>11</v>
      </c>
    </row>
    <row r="39" spans="1:32" s="130" customFormat="1" ht="270" x14ac:dyDescent="0.15">
      <c r="A39" s="92" t="s">
        <v>230</v>
      </c>
      <c r="B39" s="92" t="s">
        <v>1366</v>
      </c>
      <c r="C39" s="92" t="s">
        <v>78</v>
      </c>
      <c r="D39" s="15" t="s">
        <v>22</v>
      </c>
      <c r="E39" s="15" t="s">
        <v>64</v>
      </c>
      <c r="F39" s="15">
        <v>28606208</v>
      </c>
      <c r="G39" s="38" t="s">
        <v>522</v>
      </c>
      <c r="H39" s="50" t="s">
        <v>571</v>
      </c>
      <c r="I39" s="15" t="s">
        <v>570</v>
      </c>
      <c r="J39" s="53"/>
      <c r="K39" s="53"/>
      <c r="L39" s="50">
        <v>1</v>
      </c>
      <c r="M39" s="38">
        <v>3</v>
      </c>
      <c r="N39" s="50">
        <v>0</v>
      </c>
      <c r="O39" s="38">
        <v>0</v>
      </c>
      <c r="P39" s="50">
        <v>2</v>
      </c>
      <c r="Q39" s="38">
        <v>3</v>
      </c>
      <c r="R39" s="50">
        <v>1</v>
      </c>
      <c r="S39" s="38">
        <v>5</v>
      </c>
      <c r="T39" s="14">
        <f t="shared" si="6"/>
        <v>4</v>
      </c>
      <c r="U39" s="12">
        <f t="shared" si="7"/>
        <v>11</v>
      </c>
      <c r="V39" s="126">
        <f t="shared" si="8"/>
        <v>7.5</v>
      </c>
      <c r="W39" s="114">
        <f t="shared" si="9"/>
        <v>7</v>
      </c>
      <c r="X39" s="15">
        <v>7</v>
      </c>
      <c r="Y39" s="15">
        <f t="shared" si="10"/>
        <v>3</v>
      </c>
      <c r="Z39" s="15">
        <f t="shared" si="11"/>
        <v>4</v>
      </c>
      <c r="AA39" s="15">
        <f t="shared" si="12"/>
        <v>4</v>
      </c>
      <c r="AB39" s="15">
        <f t="shared" si="13"/>
        <v>5.5</v>
      </c>
    </row>
    <row r="40" spans="1:32" s="130" customFormat="1" ht="285" x14ac:dyDescent="0.15">
      <c r="A40" s="92" t="s">
        <v>1371</v>
      </c>
      <c r="B40" s="92" t="s">
        <v>1923</v>
      </c>
      <c r="C40" s="92" t="s">
        <v>267</v>
      </c>
      <c r="D40" s="15" t="s">
        <v>30</v>
      </c>
      <c r="E40" s="15" t="s">
        <v>64</v>
      </c>
      <c r="F40" s="15">
        <v>28894534</v>
      </c>
      <c r="G40" s="15" t="s">
        <v>702</v>
      </c>
      <c r="H40" s="76" t="s">
        <v>775</v>
      </c>
      <c r="I40" s="38" t="s">
        <v>776</v>
      </c>
      <c r="J40" s="53"/>
      <c r="K40" s="53"/>
      <c r="L40" s="50">
        <v>2</v>
      </c>
      <c r="M40" s="38">
        <v>1</v>
      </c>
      <c r="N40" s="50">
        <v>4</v>
      </c>
      <c r="O40" s="38">
        <v>3</v>
      </c>
      <c r="P40" s="50">
        <v>4</v>
      </c>
      <c r="Q40" s="38">
        <v>3</v>
      </c>
      <c r="R40" s="50">
        <v>4</v>
      </c>
      <c r="S40" s="38">
        <v>2</v>
      </c>
      <c r="T40" s="14">
        <f t="shared" si="6"/>
        <v>14</v>
      </c>
      <c r="U40" s="12">
        <f t="shared" si="7"/>
        <v>9</v>
      </c>
      <c r="V40" s="126">
        <f t="shared" si="8"/>
        <v>11.5</v>
      </c>
      <c r="W40" s="114">
        <f t="shared" si="9"/>
        <v>5</v>
      </c>
      <c r="X40" s="15"/>
      <c r="Y40" s="15" t="str">
        <f t="shared" si="10"/>
        <v/>
      </c>
      <c r="Z40" s="15" t="str">
        <f t="shared" si="11"/>
        <v/>
      </c>
      <c r="AA40" s="15" t="str">
        <f t="shared" si="12"/>
        <v/>
      </c>
      <c r="AB40" s="15">
        <f t="shared" si="13"/>
        <v>11.5</v>
      </c>
    </row>
    <row r="41" spans="1:32" s="127" customFormat="1" ht="135" x14ac:dyDescent="0.15">
      <c r="A41" s="92" t="s">
        <v>1106</v>
      </c>
      <c r="B41" s="92" t="s">
        <v>1580</v>
      </c>
      <c r="C41" s="92" t="s">
        <v>74</v>
      </c>
      <c r="D41" s="4" t="s">
        <v>22</v>
      </c>
      <c r="E41" s="4" t="s">
        <v>23</v>
      </c>
      <c r="F41" s="4">
        <v>28560942</v>
      </c>
      <c r="G41" s="4" t="s">
        <v>210</v>
      </c>
      <c r="H41" s="14" t="s">
        <v>211</v>
      </c>
      <c r="I41" s="12" t="s">
        <v>212</v>
      </c>
      <c r="J41" s="14">
        <v>5</v>
      </c>
      <c r="K41" s="12">
        <v>5</v>
      </c>
      <c r="L41" s="14">
        <v>2</v>
      </c>
      <c r="M41" s="12">
        <v>2</v>
      </c>
      <c r="N41" s="40"/>
      <c r="O41" s="40"/>
      <c r="P41" s="14">
        <v>5</v>
      </c>
      <c r="Q41" s="12">
        <v>1</v>
      </c>
      <c r="R41" s="14">
        <v>1</v>
      </c>
      <c r="S41" s="12">
        <v>1</v>
      </c>
      <c r="T41" s="14">
        <f t="shared" si="6"/>
        <v>13</v>
      </c>
      <c r="U41" s="12">
        <f t="shared" si="7"/>
        <v>9</v>
      </c>
      <c r="V41" s="126">
        <f t="shared" si="8"/>
        <v>11</v>
      </c>
      <c r="W41" s="114">
        <f t="shared" si="9"/>
        <v>4</v>
      </c>
      <c r="X41" s="15"/>
      <c r="Y41" s="15" t="str">
        <f t="shared" si="10"/>
        <v/>
      </c>
      <c r="Z41" s="15" t="str">
        <f t="shared" si="11"/>
        <v/>
      </c>
      <c r="AA41" s="15" t="str">
        <f t="shared" si="12"/>
        <v/>
      </c>
      <c r="AB41" s="15">
        <f t="shared" si="13"/>
        <v>11</v>
      </c>
    </row>
    <row r="42" spans="1:32" s="127" customFormat="1" ht="150" x14ac:dyDescent="0.15">
      <c r="A42" s="92" t="s">
        <v>830</v>
      </c>
      <c r="B42" s="92" t="s">
        <v>1554</v>
      </c>
      <c r="C42" s="92" t="s">
        <v>74</v>
      </c>
      <c r="D42" s="15" t="s">
        <v>22</v>
      </c>
      <c r="E42" s="15" t="s">
        <v>23</v>
      </c>
      <c r="F42" s="15">
        <v>28134070</v>
      </c>
      <c r="G42" s="15" t="s">
        <v>702</v>
      </c>
      <c r="H42" s="50" t="s">
        <v>775</v>
      </c>
      <c r="I42" s="38" t="s">
        <v>776</v>
      </c>
      <c r="J42" s="103">
        <v>5</v>
      </c>
      <c r="K42" s="38">
        <v>5</v>
      </c>
      <c r="L42" s="103">
        <v>4</v>
      </c>
      <c r="M42" s="38">
        <v>2</v>
      </c>
      <c r="N42" s="107"/>
      <c r="O42" s="53"/>
      <c r="P42" s="103">
        <v>3</v>
      </c>
      <c r="Q42" s="38">
        <v>5</v>
      </c>
      <c r="R42" s="103">
        <v>4</v>
      </c>
      <c r="S42" s="38">
        <v>3</v>
      </c>
      <c r="T42" s="14">
        <f t="shared" si="6"/>
        <v>16</v>
      </c>
      <c r="U42" s="12">
        <f t="shared" si="7"/>
        <v>15</v>
      </c>
      <c r="V42" s="126">
        <f t="shared" si="8"/>
        <v>15.5</v>
      </c>
      <c r="W42" s="114">
        <f t="shared" si="9"/>
        <v>1</v>
      </c>
      <c r="X42" s="15"/>
      <c r="Y42" s="15" t="str">
        <f t="shared" si="10"/>
        <v/>
      </c>
      <c r="Z42" s="15" t="str">
        <f t="shared" si="11"/>
        <v/>
      </c>
      <c r="AA42" s="15" t="str">
        <f t="shared" si="12"/>
        <v/>
      </c>
      <c r="AB42" s="15">
        <f t="shared" si="13"/>
        <v>15.5</v>
      </c>
      <c r="AC42" s="128"/>
      <c r="AD42" s="128"/>
      <c r="AE42" s="128"/>
      <c r="AF42" s="128"/>
    </row>
    <row r="43" spans="1:32" s="127" customFormat="1" ht="225" x14ac:dyDescent="0.15">
      <c r="A43" s="92" t="s">
        <v>590</v>
      </c>
      <c r="B43" s="92" t="s">
        <v>591</v>
      </c>
      <c r="C43" s="92" t="s">
        <v>193</v>
      </c>
      <c r="D43" s="38" t="s">
        <v>32</v>
      </c>
      <c r="E43" s="15" t="s">
        <v>64</v>
      </c>
      <c r="F43" s="15">
        <v>28438334</v>
      </c>
      <c r="G43" s="38" t="s">
        <v>522</v>
      </c>
      <c r="H43" s="50" t="s">
        <v>570</v>
      </c>
      <c r="I43" s="38" t="s">
        <v>571</v>
      </c>
      <c r="J43" s="53"/>
      <c r="K43" s="53"/>
      <c r="L43" s="50">
        <v>4</v>
      </c>
      <c r="M43" s="38">
        <v>4</v>
      </c>
      <c r="N43" s="50">
        <v>2</v>
      </c>
      <c r="O43" s="38">
        <v>2</v>
      </c>
      <c r="P43" s="50">
        <v>3</v>
      </c>
      <c r="Q43" s="38">
        <v>4</v>
      </c>
      <c r="R43" s="50">
        <v>5</v>
      </c>
      <c r="S43" s="38">
        <v>4</v>
      </c>
      <c r="T43" s="14">
        <f t="shared" si="6"/>
        <v>14</v>
      </c>
      <c r="U43" s="12">
        <f t="shared" si="7"/>
        <v>14</v>
      </c>
      <c r="V43" s="126">
        <f t="shared" si="8"/>
        <v>14</v>
      </c>
      <c r="W43" s="114">
        <f t="shared" si="9"/>
        <v>0</v>
      </c>
      <c r="X43" s="15"/>
      <c r="Y43" s="15" t="str">
        <f t="shared" si="10"/>
        <v/>
      </c>
      <c r="Z43" s="15" t="str">
        <f t="shared" si="11"/>
        <v/>
      </c>
      <c r="AA43" s="15" t="str">
        <f t="shared" si="12"/>
        <v/>
      </c>
      <c r="AB43" s="15">
        <f t="shared" si="13"/>
        <v>14</v>
      </c>
    </row>
    <row r="44" spans="1:32" s="127" customFormat="1" ht="225" x14ac:dyDescent="0.15">
      <c r="A44" s="92" t="s">
        <v>478</v>
      </c>
      <c r="B44" s="92" t="s">
        <v>1449</v>
      </c>
      <c r="C44" s="94" t="s">
        <v>479</v>
      </c>
      <c r="D44" s="12" t="s">
        <v>32</v>
      </c>
      <c r="E44" s="4" t="s">
        <v>64</v>
      </c>
      <c r="F44" s="4">
        <v>27914720</v>
      </c>
      <c r="G44" s="12" t="s">
        <v>385</v>
      </c>
      <c r="H44" s="14" t="s">
        <v>386</v>
      </c>
      <c r="I44" s="12" t="s">
        <v>387</v>
      </c>
      <c r="J44" s="40"/>
      <c r="K44" s="40"/>
      <c r="L44" s="14">
        <v>3</v>
      </c>
      <c r="M44" s="12">
        <v>2</v>
      </c>
      <c r="N44" s="14">
        <v>1</v>
      </c>
      <c r="O44" s="12">
        <v>1</v>
      </c>
      <c r="P44" s="14">
        <v>5</v>
      </c>
      <c r="Q44" s="12">
        <v>1</v>
      </c>
      <c r="R44" s="14">
        <v>5</v>
      </c>
      <c r="S44" s="12">
        <v>1</v>
      </c>
      <c r="T44" s="14">
        <f t="shared" si="6"/>
        <v>14</v>
      </c>
      <c r="U44" s="12">
        <f t="shared" si="7"/>
        <v>5</v>
      </c>
      <c r="V44" s="126">
        <f t="shared" si="8"/>
        <v>9.5</v>
      </c>
      <c r="W44" s="114">
        <f t="shared" si="9"/>
        <v>9</v>
      </c>
      <c r="X44" s="15">
        <v>9</v>
      </c>
      <c r="Y44" s="15">
        <f t="shared" si="10"/>
        <v>5</v>
      </c>
      <c r="Z44" s="15">
        <f t="shared" si="11"/>
        <v>4</v>
      </c>
      <c r="AA44" s="15">
        <f t="shared" si="12"/>
        <v>5</v>
      </c>
      <c r="AB44" s="15">
        <f t="shared" si="13"/>
        <v>7</v>
      </c>
      <c r="AC44" s="128"/>
      <c r="AD44" s="128"/>
      <c r="AE44" s="128"/>
      <c r="AF44" s="128"/>
    </row>
    <row r="45" spans="1:32" s="127" customFormat="1" ht="150" x14ac:dyDescent="0.15">
      <c r="A45" s="92" t="s">
        <v>242</v>
      </c>
      <c r="B45" s="92" t="s">
        <v>243</v>
      </c>
      <c r="C45" s="92" t="s">
        <v>244</v>
      </c>
      <c r="D45" s="4" t="s">
        <v>245</v>
      </c>
      <c r="E45" s="4" t="s">
        <v>64</v>
      </c>
      <c r="F45" s="4">
        <v>28490619</v>
      </c>
      <c r="G45" s="12" t="s">
        <v>210</v>
      </c>
      <c r="H45" s="14" t="s">
        <v>212</v>
      </c>
      <c r="I45" s="12" t="s">
        <v>211</v>
      </c>
      <c r="J45" s="109"/>
      <c r="K45" s="40"/>
      <c r="L45" s="110">
        <v>3</v>
      </c>
      <c r="M45" s="12">
        <v>3</v>
      </c>
      <c r="N45" s="110">
        <v>4</v>
      </c>
      <c r="O45" s="12">
        <v>4</v>
      </c>
      <c r="P45" s="110">
        <v>3</v>
      </c>
      <c r="Q45" s="12">
        <v>3</v>
      </c>
      <c r="R45" s="110">
        <v>3</v>
      </c>
      <c r="S45" s="12">
        <v>2</v>
      </c>
      <c r="T45" s="14">
        <f t="shared" si="6"/>
        <v>13</v>
      </c>
      <c r="U45" s="12">
        <f t="shared" si="7"/>
        <v>12</v>
      </c>
      <c r="V45" s="126">
        <f t="shared" si="8"/>
        <v>12.5</v>
      </c>
      <c r="W45" s="114">
        <f t="shared" si="9"/>
        <v>1</v>
      </c>
      <c r="X45" s="15"/>
      <c r="Y45" s="15" t="str">
        <f t="shared" si="10"/>
        <v/>
      </c>
      <c r="Z45" s="15" t="str">
        <f t="shared" si="11"/>
        <v/>
      </c>
      <c r="AA45" s="15" t="str">
        <f t="shared" si="12"/>
        <v/>
      </c>
      <c r="AB45" s="15">
        <f t="shared" si="13"/>
        <v>12.5</v>
      </c>
    </row>
    <row r="46" spans="1:32" s="127" customFormat="1" ht="300" x14ac:dyDescent="0.15">
      <c r="A46" s="92" t="s">
        <v>896</v>
      </c>
      <c r="B46" s="94" t="s">
        <v>1666</v>
      </c>
      <c r="C46" s="92" t="s">
        <v>157</v>
      </c>
      <c r="D46" s="12" t="s">
        <v>30</v>
      </c>
      <c r="E46" s="4" t="s">
        <v>64</v>
      </c>
      <c r="F46" s="4">
        <v>28711861</v>
      </c>
      <c r="G46" s="38" t="s">
        <v>24</v>
      </c>
      <c r="H46" s="50" t="s">
        <v>25</v>
      </c>
      <c r="I46" s="38" t="s">
        <v>60</v>
      </c>
      <c r="J46" s="53"/>
      <c r="K46" s="53"/>
      <c r="L46" s="50">
        <v>3</v>
      </c>
      <c r="M46" s="38">
        <v>3</v>
      </c>
      <c r="N46" s="101">
        <v>4</v>
      </c>
      <c r="O46" s="38">
        <v>4</v>
      </c>
      <c r="P46" s="101">
        <v>5</v>
      </c>
      <c r="Q46" s="38">
        <v>1</v>
      </c>
      <c r="R46" s="101">
        <v>5</v>
      </c>
      <c r="S46" s="38">
        <v>3</v>
      </c>
      <c r="T46" s="14">
        <f t="shared" si="6"/>
        <v>17</v>
      </c>
      <c r="U46" s="12">
        <f t="shared" si="7"/>
        <v>11</v>
      </c>
      <c r="V46" s="126">
        <f t="shared" si="8"/>
        <v>14</v>
      </c>
      <c r="W46" s="114">
        <f t="shared" si="9"/>
        <v>6</v>
      </c>
      <c r="X46" s="15"/>
      <c r="Y46" s="15" t="str">
        <f t="shared" si="10"/>
        <v/>
      </c>
      <c r="Z46" s="15" t="str">
        <f t="shared" si="11"/>
        <v/>
      </c>
      <c r="AA46" s="15" t="str">
        <f t="shared" si="12"/>
        <v/>
      </c>
      <c r="AB46" s="15">
        <f t="shared" si="13"/>
        <v>14</v>
      </c>
    </row>
    <row r="47" spans="1:32" s="127" customFormat="1" ht="255" x14ac:dyDescent="0.15">
      <c r="A47" s="92" t="s">
        <v>685</v>
      </c>
      <c r="B47" s="92" t="s">
        <v>686</v>
      </c>
      <c r="C47" s="92" t="s">
        <v>687</v>
      </c>
      <c r="D47" s="4" t="s">
        <v>30</v>
      </c>
      <c r="E47" s="4" t="s">
        <v>23</v>
      </c>
      <c r="F47" s="4">
        <v>28334465</v>
      </c>
      <c r="G47" s="38" t="s">
        <v>522</v>
      </c>
      <c r="H47" s="50" t="s">
        <v>571</v>
      </c>
      <c r="I47" s="38" t="s">
        <v>570</v>
      </c>
      <c r="J47" s="50">
        <v>4</v>
      </c>
      <c r="K47" s="38">
        <v>5</v>
      </c>
      <c r="L47" s="104">
        <v>1</v>
      </c>
      <c r="M47" s="38">
        <v>2</v>
      </c>
      <c r="N47" s="53"/>
      <c r="O47" s="53"/>
      <c r="P47" s="50">
        <v>3</v>
      </c>
      <c r="Q47" s="38">
        <v>3</v>
      </c>
      <c r="R47" s="50">
        <v>3</v>
      </c>
      <c r="S47" s="38">
        <v>5</v>
      </c>
      <c r="T47" s="14">
        <f t="shared" si="6"/>
        <v>11</v>
      </c>
      <c r="U47" s="12">
        <f t="shared" si="7"/>
        <v>15</v>
      </c>
      <c r="V47" s="126">
        <f t="shared" si="8"/>
        <v>13</v>
      </c>
      <c r="W47" s="114">
        <f t="shared" si="9"/>
        <v>4</v>
      </c>
      <c r="X47" s="15"/>
      <c r="Y47" s="15" t="str">
        <f t="shared" si="10"/>
        <v/>
      </c>
      <c r="Z47" s="15" t="str">
        <f t="shared" si="11"/>
        <v/>
      </c>
      <c r="AA47" s="15" t="str">
        <f t="shared" si="12"/>
        <v/>
      </c>
      <c r="AB47" s="15">
        <f t="shared" si="13"/>
        <v>13</v>
      </c>
    </row>
    <row r="48" spans="1:32" s="127" customFormat="1" ht="195" x14ac:dyDescent="0.15">
      <c r="A48" s="92" t="s">
        <v>717</v>
      </c>
      <c r="B48" s="92" t="s">
        <v>1149</v>
      </c>
      <c r="C48" s="92" t="s">
        <v>718</v>
      </c>
      <c r="D48" s="4" t="s">
        <v>30</v>
      </c>
      <c r="E48" s="4" t="s">
        <v>64</v>
      </c>
      <c r="F48" s="4">
        <v>28854879</v>
      </c>
      <c r="G48" s="12" t="s">
        <v>702</v>
      </c>
      <c r="H48" s="50" t="s">
        <v>703</v>
      </c>
      <c r="I48" s="38" t="s">
        <v>704</v>
      </c>
      <c r="J48" s="15"/>
      <c r="K48" s="53"/>
      <c r="L48" s="50">
        <v>2</v>
      </c>
      <c r="M48" s="38">
        <v>1</v>
      </c>
      <c r="N48" s="50">
        <v>4</v>
      </c>
      <c r="O48" s="38">
        <v>4</v>
      </c>
      <c r="P48" s="50">
        <v>5</v>
      </c>
      <c r="Q48" s="38">
        <v>3</v>
      </c>
      <c r="R48" s="50">
        <v>2</v>
      </c>
      <c r="S48" s="38">
        <v>3</v>
      </c>
      <c r="T48" s="14">
        <f t="shared" si="6"/>
        <v>13</v>
      </c>
      <c r="U48" s="12">
        <f t="shared" si="7"/>
        <v>11</v>
      </c>
      <c r="V48" s="126">
        <f t="shared" si="8"/>
        <v>12</v>
      </c>
      <c r="W48" s="114">
        <f t="shared" si="9"/>
        <v>2</v>
      </c>
      <c r="X48" s="15"/>
      <c r="Y48" s="15" t="str">
        <f t="shared" si="10"/>
        <v/>
      </c>
      <c r="Z48" s="15" t="str">
        <f t="shared" si="11"/>
        <v/>
      </c>
      <c r="AA48" s="15" t="str">
        <f t="shared" si="12"/>
        <v/>
      </c>
      <c r="AB48" s="15">
        <f t="shared" si="13"/>
        <v>12</v>
      </c>
    </row>
    <row r="49" spans="1:33" s="127" customFormat="1" ht="105" x14ac:dyDescent="0.15">
      <c r="A49" s="92" t="s">
        <v>1182</v>
      </c>
      <c r="B49" s="92" t="s">
        <v>136</v>
      </c>
      <c r="C49" s="92" t="s">
        <v>1669</v>
      </c>
      <c r="D49" s="4" t="s">
        <v>30</v>
      </c>
      <c r="E49" s="4" t="s">
        <v>23</v>
      </c>
      <c r="F49" s="4">
        <v>28715361</v>
      </c>
      <c r="G49" s="12" t="s">
        <v>137</v>
      </c>
      <c r="H49" s="14" t="s">
        <v>138</v>
      </c>
      <c r="I49" s="12" t="s">
        <v>139</v>
      </c>
      <c r="J49" s="14">
        <v>5</v>
      </c>
      <c r="K49" s="12">
        <v>5</v>
      </c>
      <c r="L49" s="14">
        <v>5</v>
      </c>
      <c r="M49" s="12">
        <v>2</v>
      </c>
      <c r="N49" s="40"/>
      <c r="O49" s="40"/>
      <c r="P49" s="14">
        <v>5</v>
      </c>
      <c r="Q49" s="12">
        <v>5</v>
      </c>
      <c r="R49" s="14">
        <v>3</v>
      </c>
      <c r="S49" s="12">
        <v>4</v>
      </c>
      <c r="T49" s="14">
        <f t="shared" si="6"/>
        <v>18</v>
      </c>
      <c r="U49" s="12">
        <f t="shared" si="7"/>
        <v>16</v>
      </c>
      <c r="V49" s="126">
        <f t="shared" si="8"/>
        <v>17</v>
      </c>
      <c r="W49" s="114">
        <f t="shared" si="9"/>
        <v>2</v>
      </c>
      <c r="X49" s="15"/>
      <c r="Y49" s="15" t="str">
        <f t="shared" si="10"/>
        <v/>
      </c>
      <c r="Z49" s="15" t="str">
        <f t="shared" si="11"/>
        <v/>
      </c>
      <c r="AA49" s="15" t="str">
        <f t="shared" si="12"/>
        <v/>
      </c>
      <c r="AB49" s="15">
        <f t="shared" si="13"/>
        <v>17</v>
      </c>
    </row>
    <row r="50" spans="1:33" s="128" customFormat="1" ht="165" x14ac:dyDescent="0.15">
      <c r="A50" s="94" t="s">
        <v>873</v>
      </c>
      <c r="B50" s="92" t="s">
        <v>1832</v>
      </c>
      <c r="C50" s="92" t="s">
        <v>234</v>
      </c>
      <c r="D50" s="12" t="s">
        <v>30</v>
      </c>
      <c r="E50" s="12" t="s">
        <v>64</v>
      </c>
      <c r="F50" s="4">
        <v>29138652</v>
      </c>
      <c r="G50" s="38" t="s">
        <v>24</v>
      </c>
      <c r="H50" s="50" t="s">
        <v>60</v>
      </c>
      <c r="I50" s="38" t="s">
        <v>25</v>
      </c>
      <c r="J50" s="53"/>
      <c r="K50" s="53"/>
      <c r="L50" s="50">
        <v>4</v>
      </c>
      <c r="M50" s="55">
        <v>4</v>
      </c>
      <c r="N50" s="50">
        <v>3</v>
      </c>
      <c r="O50" s="55">
        <v>3</v>
      </c>
      <c r="P50" s="50">
        <v>3</v>
      </c>
      <c r="Q50" s="55">
        <v>5</v>
      </c>
      <c r="R50" s="50">
        <v>1</v>
      </c>
      <c r="S50" s="55">
        <v>2</v>
      </c>
      <c r="T50" s="14">
        <f t="shared" si="6"/>
        <v>11</v>
      </c>
      <c r="U50" s="12">
        <f t="shared" si="7"/>
        <v>14</v>
      </c>
      <c r="V50" s="126">
        <f t="shared" si="8"/>
        <v>12.5</v>
      </c>
      <c r="W50" s="114">
        <f t="shared" si="9"/>
        <v>3</v>
      </c>
      <c r="X50" s="15"/>
      <c r="Y50" s="15" t="str">
        <f t="shared" si="10"/>
        <v/>
      </c>
      <c r="Z50" s="15" t="str">
        <f t="shared" si="11"/>
        <v/>
      </c>
      <c r="AA50" s="15" t="str">
        <f t="shared" si="12"/>
        <v/>
      </c>
      <c r="AB50" s="15">
        <f t="shared" si="13"/>
        <v>12.5</v>
      </c>
      <c r="AC50" s="127"/>
      <c r="AD50" s="127"/>
      <c r="AE50" s="127"/>
      <c r="AF50" s="127"/>
      <c r="AG50" s="127"/>
    </row>
    <row r="51" spans="1:33" s="127" customFormat="1" ht="165" x14ac:dyDescent="0.15">
      <c r="A51" s="92" t="s">
        <v>254</v>
      </c>
      <c r="B51" s="92" t="s">
        <v>1625</v>
      </c>
      <c r="C51" s="92" t="s">
        <v>143</v>
      </c>
      <c r="D51" s="4" t="s">
        <v>22</v>
      </c>
      <c r="E51" s="4" t="s">
        <v>1171</v>
      </c>
      <c r="F51" s="4">
        <v>28602556</v>
      </c>
      <c r="G51" s="38" t="s">
        <v>702</v>
      </c>
      <c r="H51" s="50" t="s">
        <v>775</v>
      </c>
      <c r="I51" s="50" t="s">
        <v>776</v>
      </c>
      <c r="J51" s="53"/>
      <c r="K51" s="53"/>
      <c r="L51" s="50">
        <v>3</v>
      </c>
      <c r="M51" s="38">
        <v>2</v>
      </c>
      <c r="N51" s="50">
        <v>1</v>
      </c>
      <c r="O51" s="38">
        <v>3</v>
      </c>
      <c r="P51" s="50">
        <v>4</v>
      </c>
      <c r="Q51" s="38">
        <v>3</v>
      </c>
      <c r="R51" s="50">
        <v>4</v>
      </c>
      <c r="S51" s="38">
        <v>5</v>
      </c>
      <c r="T51" s="14">
        <f t="shared" si="6"/>
        <v>12</v>
      </c>
      <c r="U51" s="12">
        <f t="shared" si="7"/>
        <v>13</v>
      </c>
      <c r="V51" s="126">
        <f t="shared" si="8"/>
        <v>12.5</v>
      </c>
      <c r="W51" s="114">
        <f t="shared" si="9"/>
        <v>1</v>
      </c>
      <c r="X51" s="15"/>
      <c r="Y51" s="15" t="str">
        <f t="shared" si="10"/>
        <v/>
      </c>
      <c r="Z51" s="15" t="str">
        <f t="shared" si="11"/>
        <v/>
      </c>
      <c r="AA51" s="15" t="str">
        <f t="shared" si="12"/>
        <v/>
      </c>
      <c r="AB51" s="15">
        <f t="shared" si="13"/>
        <v>12.5</v>
      </c>
    </row>
    <row r="52" spans="1:33" s="128" customFormat="1" ht="210" x14ac:dyDescent="0.15">
      <c r="A52" s="97" t="s">
        <v>638</v>
      </c>
      <c r="B52" s="97" t="s">
        <v>639</v>
      </c>
      <c r="C52" s="97" t="s">
        <v>640</v>
      </c>
      <c r="D52" s="68" t="s">
        <v>30</v>
      </c>
      <c r="E52" s="68" t="s">
        <v>64</v>
      </c>
      <c r="F52" s="68">
        <v>28302547</v>
      </c>
      <c r="G52" s="68" t="s">
        <v>210</v>
      </c>
      <c r="H52" s="70" t="s">
        <v>212</v>
      </c>
      <c r="I52" s="70" t="s">
        <v>211</v>
      </c>
      <c r="J52" s="53"/>
      <c r="K52" s="53"/>
      <c r="L52" s="70">
        <v>4</v>
      </c>
      <c r="M52" s="70">
        <v>2</v>
      </c>
      <c r="N52" s="70">
        <v>3</v>
      </c>
      <c r="O52" s="70">
        <v>4</v>
      </c>
      <c r="P52" s="70">
        <v>5</v>
      </c>
      <c r="Q52" s="70">
        <v>2</v>
      </c>
      <c r="R52" s="70">
        <v>3</v>
      </c>
      <c r="S52" s="70">
        <v>1</v>
      </c>
      <c r="T52" s="14">
        <f t="shared" si="6"/>
        <v>15</v>
      </c>
      <c r="U52" s="12">
        <f t="shared" si="7"/>
        <v>9</v>
      </c>
      <c r="V52" s="126">
        <f t="shared" si="8"/>
        <v>12</v>
      </c>
      <c r="W52" s="114">
        <f t="shared" si="9"/>
        <v>6</v>
      </c>
      <c r="X52" s="15"/>
      <c r="Y52" s="15" t="str">
        <f t="shared" si="10"/>
        <v/>
      </c>
      <c r="Z52" s="15" t="str">
        <f t="shared" si="11"/>
        <v/>
      </c>
      <c r="AA52" s="15" t="str">
        <f t="shared" si="12"/>
        <v/>
      </c>
      <c r="AB52" s="15">
        <f t="shared" si="13"/>
        <v>12</v>
      </c>
      <c r="AC52" s="127"/>
      <c r="AD52" s="127"/>
      <c r="AE52" s="127"/>
      <c r="AF52" s="127"/>
      <c r="AG52" s="127"/>
    </row>
    <row r="53" spans="1:33" s="127" customFormat="1" ht="240" x14ac:dyDescent="0.15">
      <c r="A53" s="112" t="s">
        <v>1345</v>
      </c>
      <c r="B53" s="112" t="s">
        <v>1346</v>
      </c>
      <c r="C53" s="92" t="s">
        <v>95</v>
      </c>
      <c r="D53" s="58" t="s">
        <v>30</v>
      </c>
      <c r="E53" s="58" t="s">
        <v>64</v>
      </c>
      <c r="F53" s="58">
        <v>28886039</v>
      </c>
      <c r="G53" s="62" t="s">
        <v>210</v>
      </c>
      <c r="H53" s="62" t="s">
        <v>211</v>
      </c>
      <c r="I53" s="62" t="s">
        <v>212</v>
      </c>
      <c r="J53" s="53"/>
      <c r="K53" s="53"/>
      <c r="L53" s="62">
        <v>2</v>
      </c>
      <c r="M53" s="62">
        <v>3</v>
      </c>
      <c r="N53" s="62">
        <v>2</v>
      </c>
      <c r="O53" s="62">
        <v>4</v>
      </c>
      <c r="P53" s="62">
        <v>5</v>
      </c>
      <c r="Q53" s="62">
        <v>3</v>
      </c>
      <c r="R53" s="62">
        <v>1</v>
      </c>
      <c r="S53" s="62">
        <v>1</v>
      </c>
      <c r="T53" s="14">
        <f t="shared" si="6"/>
        <v>10</v>
      </c>
      <c r="U53" s="12">
        <f t="shared" si="7"/>
        <v>11</v>
      </c>
      <c r="V53" s="126">
        <f t="shared" si="8"/>
        <v>10.5</v>
      </c>
      <c r="W53" s="114">
        <f t="shared" si="9"/>
        <v>1</v>
      </c>
      <c r="X53" s="38"/>
      <c r="Y53" s="15" t="str">
        <f t="shared" si="10"/>
        <v/>
      </c>
      <c r="Z53" s="15" t="str">
        <f t="shared" si="11"/>
        <v/>
      </c>
      <c r="AA53" s="15" t="str">
        <f t="shared" si="12"/>
        <v/>
      </c>
      <c r="AB53" s="15">
        <f t="shared" si="13"/>
        <v>10.5</v>
      </c>
    </row>
    <row r="54" spans="1:33" s="127" customFormat="1" ht="314" x14ac:dyDescent="0.15">
      <c r="A54" s="92" t="s">
        <v>688</v>
      </c>
      <c r="B54" s="92" t="s">
        <v>689</v>
      </c>
      <c r="C54" s="92" t="s">
        <v>143</v>
      </c>
      <c r="D54" s="4" t="s">
        <v>22</v>
      </c>
      <c r="E54" s="4" t="s">
        <v>23</v>
      </c>
      <c r="F54" s="4">
        <v>28314568</v>
      </c>
      <c r="G54" s="38" t="s">
        <v>522</v>
      </c>
      <c r="H54" s="50" t="s">
        <v>571</v>
      </c>
      <c r="I54" s="38" t="s">
        <v>570</v>
      </c>
      <c r="J54" s="50">
        <v>5</v>
      </c>
      <c r="K54" s="38">
        <v>5</v>
      </c>
      <c r="L54" s="50">
        <v>3</v>
      </c>
      <c r="M54" s="38">
        <v>0</v>
      </c>
      <c r="N54" s="53"/>
      <c r="O54" s="53"/>
      <c r="P54" s="50">
        <v>3</v>
      </c>
      <c r="Q54" s="38">
        <v>3</v>
      </c>
      <c r="R54" s="50">
        <v>3</v>
      </c>
      <c r="S54" s="38">
        <v>3</v>
      </c>
      <c r="T54" s="14">
        <f t="shared" si="6"/>
        <v>14</v>
      </c>
      <c r="U54" s="12">
        <f t="shared" si="7"/>
        <v>11</v>
      </c>
      <c r="V54" s="126">
        <f t="shared" si="8"/>
        <v>12.5</v>
      </c>
      <c r="W54" s="114">
        <f t="shared" si="9"/>
        <v>3</v>
      </c>
      <c r="X54" s="15"/>
      <c r="Y54" s="15" t="str">
        <f t="shared" si="10"/>
        <v/>
      </c>
      <c r="Z54" s="15" t="str">
        <f t="shared" si="11"/>
        <v/>
      </c>
      <c r="AA54" s="15" t="str">
        <f t="shared" si="12"/>
        <v/>
      </c>
      <c r="AB54" s="15">
        <f t="shared" si="13"/>
        <v>12.5</v>
      </c>
      <c r="AC54" s="128"/>
      <c r="AD54" s="128"/>
      <c r="AE54" s="128"/>
      <c r="AF54" s="128"/>
      <c r="AG54" s="128"/>
    </row>
    <row r="55" spans="1:33" s="127" customFormat="1" ht="300" x14ac:dyDescent="0.15">
      <c r="A55" s="92" t="s">
        <v>1457</v>
      </c>
      <c r="B55" s="92" t="s">
        <v>168</v>
      </c>
      <c r="C55" s="92" t="s">
        <v>208</v>
      </c>
      <c r="D55" s="4" t="s">
        <v>30</v>
      </c>
      <c r="E55" s="4" t="s">
        <v>64</v>
      </c>
      <c r="F55" s="4">
        <v>28721570</v>
      </c>
      <c r="G55" s="4" t="s">
        <v>24</v>
      </c>
      <c r="H55" s="14" t="s">
        <v>138</v>
      </c>
      <c r="I55" s="12" t="s">
        <v>139</v>
      </c>
      <c r="J55" s="109"/>
      <c r="K55" s="40"/>
      <c r="L55" s="110">
        <v>4</v>
      </c>
      <c r="M55" s="12">
        <v>4</v>
      </c>
      <c r="N55" s="110">
        <v>3</v>
      </c>
      <c r="O55" s="12">
        <v>2</v>
      </c>
      <c r="P55" s="110">
        <v>2</v>
      </c>
      <c r="Q55" s="12">
        <v>3</v>
      </c>
      <c r="R55" s="110">
        <v>3</v>
      </c>
      <c r="S55" s="12">
        <v>4</v>
      </c>
      <c r="T55" s="14">
        <f t="shared" si="6"/>
        <v>12</v>
      </c>
      <c r="U55" s="12">
        <f t="shared" si="7"/>
        <v>13</v>
      </c>
      <c r="V55" s="126">
        <f t="shared" si="8"/>
        <v>12.5</v>
      </c>
      <c r="W55" s="114">
        <f t="shared" si="9"/>
        <v>1</v>
      </c>
      <c r="X55" s="15"/>
      <c r="Y55" s="15" t="str">
        <f t="shared" si="10"/>
        <v/>
      </c>
      <c r="Z55" s="15" t="str">
        <f t="shared" si="11"/>
        <v/>
      </c>
      <c r="AA55" s="15" t="str">
        <f t="shared" si="12"/>
        <v/>
      </c>
      <c r="AB55" s="15">
        <f t="shared" si="13"/>
        <v>12.5</v>
      </c>
    </row>
    <row r="56" spans="1:33" s="127" customFormat="1" ht="409.6" x14ac:dyDescent="0.15">
      <c r="A56" s="94" t="s">
        <v>1019</v>
      </c>
      <c r="B56" s="94" t="s">
        <v>1984</v>
      </c>
      <c r="C56" s="92" t="s">
        <v>95</v>
      </c>
      <c r="D56" s="12" t="s">
        <v>30</v>
      </c>
      <c r="E56" s="12" t="s">
        <v>64</v>
      </c>
      <c r="F56" s="12">
        <v>29091954</v>
      </c>
      <c r="G56" s="12" t="s">
        <v>210</v>
      </c>
      <c r="H56" s="12" t="s">
        <v>216</v>
      </c>
      <c r="I56" s="12" t="s">
        <v>215</v>
      </c>
      <c r="J56" s="53"/>
      <c r="K56" s="53"/>
      <c r="L56" s="58">
        <v>4</v>
      </c>
      <c r="M56" s="12">
        <v>4</v>
      </c>
      <c r="N56" s="58">
        <v>4</v>
      </c>
      <c r="O56" s="12">
        <v>4</v>
      </c>
      <c r="P56" s="58">
        <v>5</v>
      </c>
      <c r="Q56" s="12">
        <v>1</v>
      </c>
      <c r="R56" s="58">
        <v>4</v>
      </c>
      <c r="S56" s="12">
        <v>1</v>
      </c>
      <c r="T56" s="14">
        <f t="shared" si="6"/>
        <v>17</v>
      </c>
      <c r="U56" s="12">
        <f t="shared" si="7"/>
        <v>10</v>
      </c>
      <c r="V56" s="126">
        <f t="shared" si="8"/>
        <v>13.5</v>
      </c>
      <c r="W56" s="114">
        <f t="shared" si="9"/>
        <v>7</v>
      </c>
      <c r="X56" s="15">
        <v>9</v>
      </c>
      <c r="Y56" s="15">
        <f t="shared" si="10"/>
        <v>8</v>
      </c>
      <c r="Z56" s="15">
        <f t="shared" si="11"/>
        <v>1</v>
      </c>
      <c r="AA56" s="15">
        <f t="shared" si="12"/>
        <v>10</v>
      </c>
      <c r="AB56" s="15">
        <f t="shared" si="13"/>
        <v>9.5</v>
      </c>
    </row>
    <row r="57" spans="1:33" s="127" customFormat="1" ht="105" x14ac:dyDescent="0.15">
      <c r="A57" s="92" t="s">
        <v>555</v>
      </c>
      <c r="B57" s="92" t="s">
        <v>556</v>
      </c>
      <c r="C57" s="92" t="s">
        <v>557</v>
      </c>
      <c r="D57" s="4" t="s">
        <v>30</v>
      </c>
      <c r="E57" s="4" t="s">
        <v>64</v>
      </c>
      <c r="F57" s="4">
        <v>28173743</v>
      </c>
      <c r="G57" s="38" t="s">
        <v>522</v>
      </c>
      <c r="H57" s="50" t="s">
        <v>505</v>
      </c>
      <c r="I57" s="38" t="s">
        <v>504</v>
      </c>
      <c r="J57" s="53"/>
      <c r="K57" s="53"/>
      <c r="L57" s="50">
        <v>4</v>
      </c>
      <c r="M57" s="38">
        <v>3</v>
      </c>
      <c r="N57" s="50">
        <v>3</v>
      </c>
      <c r="O57" s="38">
        <v>4</v>
      </c>
      <c r="P57" s="50">
        <v>3</v>
      </c>
      <c r="Q57" s="38">
        <v>3</v>
      </c>
      <c r="R57" s="50">
        <v>3</v>
      </c>
      <c r="S57" s="38">
        <v>4</v>
      </c>
      <c r="T57" s="14">
        <f t="shared" si="6"/>
        <v>13</v>
      </c>
      <c r="U57" s="12">
        <f t="shared" si="7"/>
        <v>14</v>
      </c>
      <c r="V57" s="126">
        <f t="shared" si="8"/>
        <v>13.5</v>
      </c>
      <c r="W57" s="114">
        <f t="shared" si="9"/>
        <v>1</v>
      </c>
      <c r="X57" s="15"/>
      <c r="Y57" s="15" t="str">
        <f t="shared" si="10"/>
        <v/>
      </c>
      <c r="Z57" s="15" t="str">
        <f t="shared" si="11"/>
        <v/>
      </c>
      <c r="AA57" s="15" t="str">
        <f t="shared" si="12"/>
        <v/>
      </c>
      <c r="AB57" s="15">
        <f t="shared" si="13"/>
        <v>13.5</v>
      </c>
    </row>
    <row r="58" spans="1:33" s="128" customFormat="1" ht="165" x14ac:dyDescent="0.15">
      <c r="A58" s="94" t="s">
        <v>1146</v>
      </c>
      <c r="B58" s="92" t="s">
        <v>1743</v>
      </c>
      <c r="C58" s="92" t="s">
        <v>788</v>
      </c>
      <c r="D58" s="4" t="s">
        <v>30</v>
      </c>
      <c r="E58" s="4" t="s">
        <v>64</v>
      </c>
      <c r="F58" s="4">
        <v>28879148</v>
      </c>
      <c r="G58" s="15" t="s">
        <v>702</v>
      </c>
      <c r="H58" s="76" t="s">
        <v>775</v>
      </c>
      <c r="I58" s="38" t="s">
        <v>776</v>
      </c>
      <c r="J58" s="53"/>
      <c r="K58" s="53"/>
      <c r="L58" s="103">
        <v>3</v>
      </c>
      <c r="M58" s="38">
        <v>2</v>
      </c>
      <c r="N58" s="103">
        <v>4</v>
      </c>
      <c r="O58" s="38">
        <v>3</v>
      </c>
      <c r="P58" s="103">
        <v>3</v>
      </c>
      <c r="Q58" s="38">
        <v>3</v>
      </c>
      <c r="R58" s="103">
        <v>4</v>
      </c>
      <c r="S58" s="38">
        <v>2</v>
      </c>
      <c r="T58" s="14">
        <f t="shared" si="6"/>
        <v>14</v>
      </c>
      <c r="U58" s="12">
        <f t="shared" si="7"/>
        <v>10</v>
      </c>
      <c r="V58" s="126">
        <f t="shared" si="8"/>
        <v>12</v>
      </c>
      <c r="W58" s="114">
        <f t="shared" si="9"/>
        <v>4</v>
      </c>
      <c r="X58" s="15"/>
      <c r="Y58" s="15" t="str">
        <f t="shared" si="10"/>
        <v/>
      </c>
      <c r="Z58" s="15" t="str">
        <f t="shared" si="11"/>
        <v/>
      </c>
      <c r="AA58" s="15" t="str">
        <f t="shared" si="12"/>
        <v/>
      </c>
      <c r="AB58" s="15">
        <f t="shared" si="13"/>
        <v>12</v>
      </c>
    </row>
    <row r="59" spans="1:33" s="127" customFormat="1" ht="270" x14ac:dyDescent="0.15">
      <c r="A59" s="92" t="s">
        <v>275</v>
      </c>
      <c r="B59" s="92" t="s">
        <v>276</v>
      </c>
      <c r="C59" s="92" t="s">
        <v>277</v>
      </c>
      <c r="D59" s="4" t="s">
        <v>30</v>
      </c>
      <c r="E59" s="4" t="s">
        <v>64</v>
      </c>
      <c r="F59" s="4">
        <v>28666347</v>
      </c>
      <c r="G59" s="12" t="s">
        <v>210</v>
      </c>
      <c r="H59" s="14" t="s">
        <v>215</v>
      </c>
      <c r="I59" s="12" t="s">
        <v>216</v>
      </c>
      <c r="J59" s="40"/>
      <c r="K59" s="40"/>
      <c r="L59" s="14">
        <v>4</v>
      </c>
      <c r="M59" s="12">
        <v>3</v>
      </c>
      <c r="N59" s="14">
        <v>4</v>
      </c>
      <c r="O59" s="12">
        <v>4</v>
      </c>
      <c r="P59" s="14">
        <v>3</v>
      </c>
      <c r="Q59" s="12">
        <v>2</v>
      </c>
      <c r="R59" s="14">
        <v>1</v>
      </c>
      <c r="S59" s="12">
        <v>2</v>
      </c>
      <c r="T59" s="14">
        <f t="shared" si="6"/>
        <v>12</v>
      </c>
      <c r="U59" s="12">
        <f t="shared" si="7"/>
        <v>11</v>
      </c>
      <c r="V59" s="126">
        <f t="shared" si="8"/>
        <v>11.5</v>
      </c>
      <c r="W59" s="114">
        <f t="shared" si="9"/>
        <v>1</v>
      </c>
      <c r="X59" s="15"/>
      <c r="Y59" s="15" t="str">
        <f t="shared" si="10"/>
        <v/>
      </c>
      <c r="Z59" s="15" t="str">
        <f t="shared" si="11"/>
        <v/>
      </c>
      <c r="AA59" s="15" t="str">
        <f t="shared" si="12"/>
        <v/>
      </c>
      <c r="AB59" s="15">
        <f t="shared" si="13"/>
        <v>11.5</v>
      </c>
    </row>
    <row r="60" spans="1:33" s="127" customFormat="1" ht="210" x14ac:dyDescent="0.15">
      <c r="A60" s="92" t="s">
        <v>115</v>
      </c>
      <c r="B60" s="92" t="s">
        <v>1161</v>
      </c>
      <c r="C60" s="92" t="s">
        <v>74</v>
      </c>
      <c r="D60" s="4" t="s">
        <v>30</v>
      </c>
      <c r="E60" s="4" t="s">
        <v>64</v>
      </c>
      <c r="F60" s="114">
        <v>28748771</v>
      </c>
      <c r="G60" s="38" t="s">
        <v>522</v>
      </c>
      <c r="H60" s="50" t="s">
        <v>505</v>
      </c>
      <c r="I60" s="38" t="s">
        <v>504</v>
      </c>
      <c r="J60" s="53"/>
      <c r="K60" s="53"/>
      <c r="L60" s="50">
        <v>2</v>
      </c>
      <c r="M60" s="38">
        <v>3</v>
      </c>
      <c r="N60" s="50">
        <v>3</v>
      </c>
      <c r="O60" s="38">
        <v>4</v>
      </c>
      <c r="P60" s="50">
        <v>3</v>
      </c>
      <c r="Q60" s="38">
        <v>5</v>
      </c>
      <c r="R60" s="50">
        <v>2</v>
      </c>
      <c r="S60" s="38">
        <v>5</v>
      </c>
      <c r="T60" s="14">
        <f t="shared" si="6"/>
        <v>10</v>
      </c>
      <c r="U60" s="12">
        <f t="shared" si="7"/>
        <v>17</v>
      </c>
      <c r="V60" s="126">
        <f t="shared" si="8"/>
        <v>13.5</v>
      </c>
      <c r="W60" s="114">
        <f t="shared" si="9"/>
        <v>7</v>
      </c>
      <c r="X60" s="15">
        <v>9</v>
      </c>
      <c r="Y60" s="15">
        <f t="shared" si="10"/>
        <v>1</v>
      </c>
      <c r="Z60" s="15">
        <f t="shared" si="11"/>
        <v>8</v>
      </c>
      <c r="AA60" s="15">
        <f t="shared" si="12"/>
        <v>10</v>
      </c>
      <c r="AB60" s="15">
        <f t="shared" si="13"/>
        <v>9.5</v>
      </c>
    </row>
    <row r="61" spans="1:33" s="134" customFormat="1" ht="240" x14ac:dyDescent="0.15">
      <c r="A61" s="92" t="s">
        <v>1632</v>
      </c>
      <c r="B61" s="99" t="s">
        <v>1633</v>
      </c>
      <c r="C61" s="92" t="s">
        <v>74</v>
      </c>
      <c r="D61" s="4" t="s">
        <v>32</v>
      </c>
      <c r="E61" s="4" t="s">
        <v>64</v>
      </c>
      <c r="F61" s="4">
        <v>28606199</v>
      </c>
      <c r="G61" s="15" t="s">
        <v>702</v>
      </c>
      <c r="H61" s="76" t="s">
        <v>775</v>
      </c>
      <c r="I61" s="38" t="s">
        <v>776</v>
      </c>
      <c r="J61" s="53"/>
      <c r="K61" s="53"/>
      <c r="L61" s="104">
        <v>4</v>
      </c>
      <c r="M61" s="38">
        <v>2</v>
      </c>
      <c r="N61" s="50">
        <v>5</v>
      </c>
      <c r="O61" s="38">
        <v>4</v>
      </c>
      <c r="P61" s="50">
        <v>3</v>
      </c>
      <c r="Q61" s="38">
        <v>3</v>
      </c>
      <c r="R61" s="50">
        <v>5</v>
      </c>
      <c r="S61" s="38">
        <v>3</v>
      </c>
      <c r="T61" s="14">
        <f t="shared" si="6"/>
        <v>17</v>
      </c>
      <c r="U61" s="12">
        <f t="shared" si="7"/>
        <v>12</v>
      </c>
      <c r="V61" s="126">
        <f t="shared" si="8"/>
        <v>14.5</v>
      </c>
      <c r="W61" s="114">
        <f t="shared" si="9"/>
        <v>5</v>
      </c>
      <c r="X61" s="15"/>
      <c r="Y61" s="15" t="str">
        <f t="shared" si="10"/>
        <v/>
      </c>
      <c r="Z61" s="15" t="str">
        <f t="shared" si="11"/>
        <v/>
      </c>
      <c r="AA61" s="15" t="str">
        <f t="shared" si="12"/>
        <v/>
      </c>
      <c r="AB61" s="15">
        <f t="shared" si="13"/>
        <v>14.5</v>
      </c>
    </row>
    <row r="62" spans="1:33" s="127" customFormat="1" ht="210" x14ac:dyDescent="0.15">
      <c r="A62" s="92" t="s">
        <v>282</v>
      </c>
      <c r="B62" s="92" t="s">
        <v>1996</v>
      </c>
      <c r="C62" s="92" t="s">
        <v>283</v>
      </c>
      <c r="D62" s="4" t="s">
        <v>32</v>
      </c>
      <c r="E62" s="4" t="s">
        <v>64</v>
      </c>
      <c r="F62" s="4">
        <v>28476355</v>
      </c>
      <c r="G62" s="12" t="s">
        <v>210</v>
      </c>
      <c r="H62" s="14" t="s">
        <v>212</v>
      </c>
      <c r="I62" s="12" t="s">
        <v>211</v>
      </c>
      <c r="J62" s="40"/>
      <c r="K62" s="123"/>
      <c r="L62" s="14">
        <v>3</v>
      </c>
      <c r="M62" s="12">
        <v>3</v>
      </c>
      <c r="N62" s="14">
        <v>4</v>
      </c>
      <c r="O62" s="12">
        <v>4</v>
      </c>
      <c r="P62" s="14">
        <v>2</v>
      </c>
      <c r="Q62" s="12">
        <v>3</v>
      </c>
      <c r="R62" s="14">
        <v>2</v>
      </c>
      <c r="S62" s="12">
        <v>2</v>
      </c>
      <c r="T62" s="14">
        <f t="shared" si="6"/>
        <v>11</v>
      </c>
      <c r="U62" s="12">
        <f t="shared" si="7"/>
        <v>12</v>
      </c>
      <c r="V62" s="126">
        <f t="shared" si="8"/>
        <v>11.5</v>
      </c>
      <c r="W62" s="114">
        <f t="shared" si="9"/>
        <v>1</v>
      </c>
      <c r="X62" s="15"/>
      <c r="Y62" s="15" t="str">
        <f t="shared" si="10"/>
        <v/>
      </c>
      <c r="Z62" s="15" t="str">
        <f t="shared" si="11"/>
        <v/>
      </c>
      <c r="AA62" s="15" t="str">
        <f t="shared" si="12"/>
        <v/>
      </c>
      <c r="AB62" s="15">
        <f t="shared" si="13"/>
        <v>11.5</v>
      </c>
    </row>
    <row r="63" spans="1:33" s="134" customFormat="1" ht="150" x14ac:dyDescent="0.15">
      <c r="A63" s="94" t="s">
        <v>801</v>
      </c>
      <c r="B63" s="94" t="s">
        <v>802</v>
      </c>
      <c r="C63" s="94" t="s">
        <v>418</v>
      </c>
      <c r="D63" s="12" t="s">
        <v>32</v>
      </c>
      <c r="E63" s="12" t="s">
        <v>64</v>
      </c>
      <c r="F63" s="12">
        <v>27976457</v>
      </c>
      <c r="G63" s="38" t="s">
        <v>702</v>
      </c>
      <c r="H63" s="101" t="s">
        <v>776</v>
      </c>
      <c r="I63" s="15" t="s">
        <v>775</v>
      </c>
      <c r="J63" s="140"/>
      <c r="K63" s="102"/>
      <c r="L63" s="141">
        <v>2</v>
      </c>
      <c r="M63" s="38">
        <v>2</v>
      </c>
      <c r="N63" s="141">
        <v>3</v>
      </c>
      <c r="O63" s="38">
        <v>3</v>
      </c>
      <c r="P63" s="141">
        <v>3</v>
      </c>
      <c r="Q63" s="38">
        <v>5</v>
      </c>
      <c r="R63" s="141">
        <v>1</v>
      </c>
      <c r="S63" s="38">
        <v>4</v>
      </c>
      <c r="T63" s="14">
        <f t="shared" si="6"/>
        <v>9</v>
      </c>
      <c r="U63" s="12">
        <f t="shared" si="7"/>
        <v>14</v>
      </c>
      <c r="V63" s="126">
        <f t="shared" si="8"/>
        <v>11.5</v>
      </c>
      <c r="W63" s="114">
        <f t="shared" si="9"/>
        <v>5</v>
      </c>
      <c r="X63" s="15"/>
      <c r="Y63" s="15" t="str">
        <f t="shared" si="10"/>
        <v/>
      </c>
      <c r="Z63" s="15" t="str">
        <f t="shared" si="11"/>
        <v/>
      </c>
      <c r="AA63" s="15" t="str">
        <f t="shared" si="12"/>
        <v/>
      </c>
      <c r="AB63" s="15">
        <f t="shared" si="13"/>
        <v>11.5</v>
      </c>
    </row>
    <row r="64" spans="1:33" s="134" customFormat="1" ht="255" x14ac:dyDescent="0.15">
      <c r="A64" s="92" t="s">
        <v>120</v>
      </c>
      <c r="B64" s="92" t="s">
        <v>1288</v>
      </c>
      <c r="C64" s="92" t="s">
        <v>74</v>
      </c>
      <c r="D64" s="4" t="s">
        <v>30</v>
      </c>
      <c r="E64" s="4" t="s">
        <v>23</v>
      </c>
      <c r="F64" s="4">
        <v>28748770</v>
      </c>
      <c r="G64" s="38" t="s">
        <v>522</v>
      </c>
      <c r="H64" s="50" t="s">
        <v>571</v>
      </c>
      <c r="I64" s="38" t="s">
        <v>570</v>
      </c>
      <c r="J64" s="50">
        <v>5</v>
      </c>
      <c r="K64" s="38">
        <v>5</v>
      </c>
      <c r="L64" s="50">
        <v>1</v>
      </c>
      <c r="M64" s="38">
        <v>0</v>
      </c>
      <c r="N64" s="53"/>
      <c r="O64" s="53"/>
      <c r="P64" s="50">
        <v>4</v>
      </c>
      <c r="Q64" s="38">
        <v>3</v>
      </c>
      <c r="R64" s="50">
        <v>4</v>
      </c>
      <c r="S64" s="38">
        <v>4</v>
      </c>
      <c r="T64" s="14">
        <f t="shared" si="6"/>
        <v>14</v>
      </c>
      <c r="U64" s="12">
        <f t="shared" si="7"/>
        <v>12</v>
      </c>
      <c r="V64" s="126">
        <f t="shared" si="8"/>
        <v>13</v>
      </c>
      <c r="W64" s="114">
        <f t="shared" si="9"/>
        <v>2</v>
      </c>
      <c r="X64" s="15"/>
      <c r="Y64" s="15" t="str">
        <f t="shared" si="10"/>
        <v/>
      </c>
      <c r="Z64" s="15" t="str">
        <f t="shared" si="11"/>
        <v/>
      </c>
      <c r="AA64" s="15" t="str">
        <f t="shared" si="12"/>
        <v/>
      </c>
      <c r="AB64" s="15">
        <f t="shared" si="13"/>
        <v>13</v>
      </c>
    </row>
    <row r="65" spans="1:28" s="134" customFormat="1" ht="240" x14ac:dyDescent="0.15">
      <c r="A65" s="112" t="s">
        <v>699</v>
      </c>
      <c r="B65" s="112" t="s">
        <v>1737</v>
      </c>
      <c r="C65" s="112" t="s">
        <v>701</v>
      </c>
      <c r="D65" s="58" t="s">
        <v>30</v>
      </c>
      <c r="E65" s="58" t="s">
        <v>64</v>
      </c>
      <c r="F65" s="58">
        <v>28876665</v>
      </c>
      <c r="G65" s="62" t="s">
        <v>210</v>
      </c>
      <c r="H65" s="62" t="s">
        <v>211</v>
      </c>
      <c r="I65" s="62" t="s">
        <v>212</v>
      </c>
      <c r="J65" s="53"/>
      <c r="K65" s="53"/>
      <c r="L65" s="62">
        <v>3</v>
      </c>
      <c r="M65" s="62">
        <v>2</v>
      </c>
      <c r="N65" s="62">
        <v>3</v>
      </c>
      <c r="O65" s="62">
        <v>3</v>
      </c>
      <c r="P65" s="62">
        <v>3</v>
      </c>
      <c r="Q65" s="62">
        <v>3</v>
      </c>
      <c r="R65" s="62">
        <v>1</v>
      </c>
      <c r="S65" s="62">
        <v>1</v>
      </c>
      <c r="T65" s="14">
        <f t="shared" si="6"/>
        <v>10</v>
      </c>
      <c r="U65" s="12">
        <f t="shared" si="7"/>
        <v>9</v>
      </c>
      <c r="V65" s="126">
        <f t="shared" si="8"/>
        <v>9.5</v>
      </c>
      <c r="W65" s="114">
        <f t="shared" si="9"/>
        <v>1</v>
      </c>
      <c r="X65" s="15"/>
      <c r="Y65" s="15" t="str">
        <f t="shared" si="10"/>
        <v/>
      </c>
      <c r="Z65" s="15" t="str">
        <f t="shared" si="11"/>
        <v/>
      </c>
      <c r="AA65" s="15" t="str">
        <f t="shared" si="12"/>
        <v/>
      </c>
      <c r="AB65" s="15">
        <f t="shared" si="13"/>
        <v>9.5</v>
      </c>
    </row>
    <row r="66" spans="1:28" s="134" customFormat="1" ht="370" x14ac:dyDescent="0.15">
      <c r="A66" s="92" t="s">
        <v>2015</v>
      </c>
      <c r="B66" s="92" t="s">
        <v>2014</v>
      </c>
      <c r="C66" s="92" t="s">
        <v>451</v>
      </c>
      <c r="D66" s="4" t="s">
        <v>181</v>
      </c>
      <c r="E66" s="4" t="s">
        <v>64</v>
      </c>
      <c r="F66" s="4">
        <v>28263245</v>
      </c>
      <c r="G66" s="38" t="s">
        <v>503</v>
      </c>
      <c r="H66" s="50" t="s">
        <v>504</v>
      </c>
      <c r="I66" s="38" t="s">
        <v>505</v>
      </c>
      <c r="J66" s="53"/>
      <c r="K66" s="53"/>
      <c r="L66" s="50">
        <v>5</v>
      </c>
      <c r="M66" s="38">
        <v>6</v>
      </c>
      <c r="N66" s="50">
        <v>0</v>
      </c>
      <c r="O66" s="38">
        <v>4</v>
      </c>
      <c r="P66" s="50">
        <v>3</v>
      </c>
      <c r="Q66" s="38">
        <v>2</v>
      </c>
      <c r="R66" s="50">
        <v>4</v>
      </c>
      <c r="S66" s="38">
        <v>2</v>
      </c>
      <c r="T66" s="14">
        <f t="shared" si="6"/>
        <v>12</v>
      </c>
      <c r="U66" s="12">
        <f t="shared" si="7"/>
        <v>14</v>
      </c>
      <c r="V66" s="126">
        <f t="shared" si="8"/>
        <v>13</v>
      </c>
      <c r="W66" s="114">
        <f t="shared" si="9"/>
        <v>2</v>
      </c>
      <c r="X66" s="38"/>
      <c r="Y66" s="15" t="str">
        <f t="shared" si="10"/>
        <v/>
      </c>
      <c r="Z66" s="15" t="str">
        <f t="shared" si="11"/>
        <v/>
      </c>
      <c r="AA66" s="15" t="str">
        <f t="shared" si="12"/>
        <v/>
      </c>
      <c r="AB66" s="15">
        <f t="shared" si="13"/>
        <v>13</v>
      </c>
    </row>
    <row r="67" spans="1:28" s="134" customFormat="1" ht="135" x14ac:dyDescent="0.15">
      <c r="A67" s="92" t="s">
        <v>781</v>
      </c>
      <c r="B67" s="92" t="s">
        <v>1509</v>
      </c>
      <c r="C67" s="92" t="s">
        <v>657</v>
      </c>
      <c r="D67" s="4" t="s">
        <v>32</v>
      </c>
      <c r="E67" s="4" t="s">
        <v>64</v>
      </c>
      <c r="F67" s="4">
        <v>28228178</v>
      </c>
      <c r="G67" s="38" t="s">
        <v>522</v>
      </c>
      <c r="H67" s="50" t="s">
        <v>505</v>
      </c>
      <c r="I67" s="38" t="s">
        <v>504</v>
      </c>
      <c r="J67" s="53"/>
      <c r="K67" s="53"/>
      <c r="L67" s="50">
        <v>2</v>
      </c>
      <c r="M67" s="38">
        <v>3</v>
      </c>
      <c r="N67" s="50">
        <v>3</v>
      </c>
      <c r="O67" s="38">
        <v>4</v>
      </c>
      <c r="P67" s="50">
        <v>5</v>
      </c>
      <c r="Q67" s="38">
        <v>5</v>
      </c>
      <c r="R67" s="50">
        <v>4</v>
      </c>
      <c r="S67" s="38">
        <v>1</v>
      </c>
      <c r="T67" s="14">
        <f t="shared" si="6"/>
        <v>14</v>
      </c>
      <c r="U67" s="12">
        <f t="shared" si="7"/>
        <v>13</v>
      </c>
      <c r="V67" s="126">
        <f t="shared" si="8"/>
        <v>13.5</v>
      </c>
      <c r="W67" s="114">
        <f t="shared" si="9"/>
        <v>1</v>
      </c>
      <c r="X67" s="15"/>
      <c r="Y67" s="15" t="str">
        <f t="shared" si="10"/>
        <v/>
      </c>
      <c r="Z67" s="15" t="str">
        <f t="shared" si="11"/>
        <v/>
      </c>
      <c r="AA67" s="15" t="str">
        <f t="shared" si="12"/>
        <v/>
      </c>
      <c r="AB67" s="15">
        <f t="shared" si="13"/>
        <v>13.5</v>
      </c>
    </row>
    <row r="68" spans="1:28" s="134" customFormat="1" ht="270" x14ac:dyDescent="0.15">
      <c r="A68" s="92" t="s">
        <v>302</v>
      </c>
      <c r="B68" s="92" t="s">
        <v>2024</v>
      </c>
      <c r="C68" s="92" t="s">
        <v>303</v>
      </c>
      <c r="D68" s="4" t="s">
        <v>30</v>
      </c>
      <c r="E68" s="4" t="s">
        <v>64</v>
      </c>
      <c r="F68" s="4">
        <v>28643031</v>
      </c>
      <c r="G68" s="12" t="s">
        <v>210</v>
      </c>
      <c r="H68" s="14" t="s">
        <v>215</v>
      </c>
      <c r="I68" s="12" t="s">
        <v>216</v>
      </c>
      <c r="J68" s="40"/>
      <c r="K68" s="40"/>
      <c r="L68" s="14">
        <v>4</v>
      </c>
      <c r="M68" s="12">
        <v>3</v>
      </c>
      <c r="N68" s="14">
        <v>4</v>
      </c>
      <c r="O68" s="12">
        <v>4</v>
      </c>
      <c r="P68" s="14">
        <v>3</v>
      </c>
      <c r="Q68" s="12">
        <v>5</v>
      </c>
      <c r="R68" s="14">
        <v>3</v>
      </c>
      <c r="S68" s="12">
        <v>4</v>
      </c>
      <c r="T68" s="14">
        <f t="shared" si="6"/>
        <v>14</v>
      </c>
      <c r="U68" s="12">
        <f t="shared" si="7"/>
        <v>16</v>
      </c>
      <c r="V68" s="126">
        <f t="shared" si="8"/>
        <v>15</v>
      </c>
      <c r="W68" s="114">
        <f t="shared" si="9"/>
        <v>2</v>
      </c>
      <c r="X68" s="15"/>
      <c r="Y68" s="15" t="str">
        <f t="shared" si="10"/>
        <v/>
      </c>
      <c r="Z68" s="15" t="str">
        <f t="shared" si="11"/>
        <v/>
      </c>
      <c r="AA68" s="15" t="str">
        <f t="shared" si="12"/>
        <v/>
      </c>
      <c r="AB68" s="15">
        <f t="shared" si="13"/>
        <v>15</v>
      </c>
    </row>
    <row r="69" spans="1:28" s="134" customFormat="1" ht="180" x14ac:dyDescent="0.15">
      <c r="A69" s="94" t="s">
        <v>304</v>
      </c>
      <c r="B69" s="92" t="s">
        <v>1573</v>
      </c>
      <c r="C69" s="94" t="s">
        <v>74</v>
      </c>
      <c r="D69" s="12" t="s">
        <v>22</v>
      </c>
      <c r="E69" s="4" t="s">
        <v>64</v>
      </c>
      <c r="F69" s="114">
        <v>28516826</v>
      </c>
      <c r="G69" s="38" t="s">
        <v>522</v>
      </c>
      <c r="H69" s="50" t="s">
        <v>505</v>
      </c>
      <c r="I69" s="38" t="s">
        <v>504</v>
      </c>
      <c r="J69" s="53"/>
      <c r="K69" s="53"/>
      <c r="L69" s="50">
        <v>3</v>
      </c>
      <c r="M69" s="38">
        <v>3</v>
      </c>
      <c r="N69" s="50">
        <v>3</v>
      </c>
      <c r="O69" s="38">
        <v>4</v>
      </c>
      <c r="P69" s="50">
        <v>2</v>
      </c>
      <c r="Q69" s="38">
        <v>5</v>
      </c>
      <c r="R69" s="50">
        <v>1</v>
      </c>
      <c r="S69" s="38">
        <v>4</v>
      </c>
      <c r="T69" s="14">
        <f t="shared" si="6"/>
        <v>9</v>
      </c>
      <c r="U69" s="12">
        <f t="shared" si="7"/>
        <v>16</v>
      </c>
      <c r="V69" s="126">
        <f t="shared" si="8"/>
        <v>12.5</v>
      </c>
      <c r="W69" s="114">
        <f t="shared" si="9"/>
        <v>7</v>
      </c>
      <c r="X69" s="15">
        <v>10</v>
      </c>
      <c r="Y69" s="15">
        <f t="shared" si="10"/>
        <v>1</v>
      </c>
      <c r="Z69" s="15">
        <f t="shared" si="11"/>
        <v>6</v>
      </c>
      <c r="AA69" s="15">
        <f t="shared" si="12"/>
        <v>9</v>
      </c>
      <c r="AB69" s="15">
        <f t="shared" si="13"/>
        <v>9.5</v>
      </c>
    </row>
    <row r="70" spans="1:28" s="134" customFormat="1" ht="300" x14ac:dyDescent="0.15">
      <c r="A70" s="92" t="s">
        <v>789</v>
      </c>
      <c r="B70" s="92" t="s">
        <v>1738</v>
      </c>
      <c r="C70" s="92" t="s">
        <v>701</v>
      </c>
      <c r="D70" s="4" t="s">
        <v>30</v>
      </c>
      <c r="E70" s="4" t="s">
        <v>64</v>
      </c>
      <c r="F70" s="4">
        <v>28876671</v>
      </c>
      <c r="G70" s="15" t="s">
        <v>702</v>
      </c>
      <c r="H70" s="76" t="s">
        <v>775</v>
      </c>
      <c r="I70" s="38" t="s">
        <v>776</v>
      </c>
      <c r="J70" s="53"/>
      <c r="K70" s="53"/>
      <c r="L70" s="50">
        <v>1</v>
      </c>
      <c r="M70" s="38">
        <v>2</v>
      </c>
      <c r="N70" s="50">
        <v>0</v>
      </c>
      <c r="O70" s="38">
        <v>0</v>
      </c>
      <c r="P70" s="50">
        <v>3</v>
      </c>
      <c r="Q70" s="38">
        <v>1</v>
      </c>
      <c r="R70" s="50">
        <v>1</v>
      </c>
      <c r="S70" s="38">
        <v>0</v>
      </c>
      <c r="T70" s="14">
        <f t="shared" si="6"/>
        <v>5</v>
      </c>
      <c r="U70" s="12">
        <f t="shared" si="7"/>
        <v>3</v>
      </c>
      <c r="V70" s="126">
        <f t="shared" si="8"/>
        <v>4</v>
      </c>
      <c r="W70" s="114">
        <f t="shared" si="9"/>
        <v>2</v>
      </c>
      <c r="X70" s="15"/>
      <c r="Y70" s="15" t="str">
        <f t="shared" si="10"/>
        <v/>
      </c>
      <c r="Z70" s="15" t="str">
        <f t="shared" si="11"/>
        <v/>
      </c>
      <c r="AA70" s="15" t="str">
        <f t="shared" si="12"/>
        <v/>
      </c>
      <c r="AB70" s="15">
        <f t="shared" si="13"/>
        <v>4</v>
      </c>
    </row>
    <row r="71" spans="1:28" s="134" customFormat="1" ht="255" x14ac:dyDescent="0.15">
      <c r="A71" s="94" t="s">
        <v>710</v>
      </c>
      <c r="B71" s="92" t="s">
        <v>1150</v>
      </c>
      <c r="C71" s="92" t="s">
        <v>711</v>
      </c>
      <c r="D71" s="4" t="s">
        <v>30</v>
      </c>
      <c r="E71" s="4" t="s">
        <v>64</v>
      </c>
      <c r="F71" s="4">
        <v>28859651</v>
      </c>
      <c r="G71" s="4" t="s">
        <v>702</v>
      </c>
      <c r="H71" s="50" t="s">
        <v>776</v>
      </c>
      <c r="I71" s="38" t="s">
        <v>775</v>
      </c>
      <c r="J71" s="53"/>
      <c r="K71" s="53"/>
      <c r="L71" s="50">
        <v>2</v>
      </c>
      <c r="M71" s="38">
        <v>4</v>
      </c>
      <c r="N71" s="50">
        <v>4</v>
      </c>
      <c r="O71" s="38">
        <v>4</v>
      </c>
      <c r="P71" s="50">
        <v>3</v>
      </c>
      <c r="Q71" s="38">
        <v>4</v>
      </c>
      <c r="R71" s="50">
        <v>2</v>
      </c>
      <c r="S71" s="38">
        <v>4</v>
      </c>
      <c r="T71" s="14">
        <f t="shared" si="6"/>
        <v>11</v>
      </c>
      <c r="U71" s="12">
        <f t="shared" si="7"/>
        <v>16</v>
      </c>
      <c r="V71" s="126">
        <f t="shared" si="8"/>
        <v>13.5</v>
      </c>
      <c r="W71" s="114">
        <f t="shared" si="9"/>
        <v>5</v>
      </c>
      <c r="X71" s="15"/>
      <c r="Y71" s="15" t="str">
        <f t="shared" si="10"/>
        <v/>
      </c>
      <c r="Z71" s="15" t="str">
        <f t="shared" si="11"/>
        <v/>
      </c>
      <c r="AA71" s="15" t="str">
        <f t="shared" si="12"/>
        <v/>
      </c>
      <c r="AB71" s="15">
        <f t="shared" si="13"/>
        <v>13.5</v>
      </c>
    </row>
    <row r="72" spans="1:28" s="134" customFormat="1" ht="255" x14ac:dyDescent="0.15">
      <c r="A72" s="92" t="s">
        <v>321</v>
      </c>
      <c r="B72" s="92" t="s">
        <v>1618</v>
      </c>
      <c r="C72" s="92" t="s">
        <v>157</v>
      </c>
      <c r="D72" s="4" t="s">
        <v>30</v>
      </c>
      <c r="E72" s="4" t="s">
        <v>64</v>
      </c>
      <c r="F72" s="4">
        <v>28591678</v>
      </c>
      <c r="G72" s="12" t="s">
        <v>210</v>
      </c>
      <c r="H72" s="14" t="s">
        <v>216</v>
      </c>
      <c r="I72" s="12" t="s">
        <v>215</v>
      </c>
      <c r="J72" s="40"/>
      <c r="K72" s="40"/>
      <c r="L72" s="14">
        <v>4</v>
      </c>
      <c r="M72" s="12">
        <v>5</v>
      </c>
      <c r="N72" s="14">
        <v>4</v>
      </c>
      <c r="O72" s="12">
        <v>2</v>
      </c>
      <c r="P72" s="14">
        <v>3</v>
      </c>
      <c r="Q72" s="12">
        <v>3</v>
      </c>
      <c r="R72" s="14">
        <v>3</v>
      </c>
      <c r="S72" s="12">
        <v>3</v>
      </c>
      <c r="T72" s="14">
        <f t="shared" si="6"/>
        <v>14</v>
      </c>
      <c r="U72" s="12">
        <f t="shared" si="7"/>
        <v>13</v>
      </c>
      <c r="V72" s="126">
        <f t="shared" si="8"/>
        <v>13.5</v>
      </c>
      <c r="W72" s="114">
        <f t="shared" si="9"/>
        <v>1</v>
      </c>
      <c r="X72" s="15"/>
      <c r="Y72" s="15" t="str">
        <f t="shared" si="10"/>
        <v/>
      </c>
      <c r="Z72" s="15" t="str">
        <f t="shared" si="11"/>
        <v/>
      </c>
      <c r="AA72" s="15" t="str">
        <f t="shared" si="12"/>
        <v/>
      </c>
      <c r="AB72" s="15">
        <f t="shared" si="13"/>
        <v>13.5</v>
      </c>
    </row>
    <row r="73" spans="1:28" s="134" customFormat="1" ht="195" x14ac:dyDescent="0.15">
      <c r="A73" s="94" t="s">
        <v>322</v>
      </c>
      <c r="B73" s="94" t="s">
        <v>323</v>
      </c>
      <c r="C73" s="94" t="s">
        <v>324</v>
      </c>
      <c r="D73" s="12" t="s">
        <v>30</v>
      </c>
      <c r="E73" s="4" t="s">
        <v>64</v>
      </c>
      <c r="F73" s="4">
        <v>28668993</v>
      </c>
      <c r="G73" s="12" t="s">
        <v>210</v>
      </c>
      <c r="H73" s="14" t="s">
        <v>215</v>
      </c>
      <c r="I73" s="12" t="s">
        <v>216</v>
      </c>
      <c r="J73" s="40"/>
      <c r="K73" s="40"/>
      <c r="L73" s="14">
        <v>4</v>
      </c>
      <c r="M73" s="12">
        <v>3</v>
      </c>
      <c r="N73" s="14">
        <v>2</v>
      </c>
      <c r="O73" s="12">
        <v>3</v>
      </c>
      <c r="P73" s="14">
        <v>3</v>
      </c>
      <c r="Q73" s="12">
        <v>3</v>
      </c>
      <c r="R73" s="14">
        <v>1</v>
      </c>
      <c r="S73" s="12">
        <v>0</v>
      </c>
      <c r="T73" s="14">
        <f t="shared" si="6"/>
        <v>10</v>
      </c>
      <c r="U73" s="12">
        <f t="shared" si="7"/>
        <v>9</v>
      </c>
      <c r="V73" s="126">
        <f t="shared" si="8"/>
        <v>9.5</v>
      </c>
      <c r="W73" s="114">
        <f t="shared" si="9"/>
        <v>1</v>
      </c>
      <c r="X73" s="38"/>
      <c r="Y73" s="15" t="str">
        <f t="shared" si="10"/>
        <v/>
      </c>
      <c r="Z73" s="15" t="str">
        <f t="shared" si="11"/>
        <v/>
      </c>
      <c r="AA73" s="15" t="str">
        <f t="shared" si="12"/>
        <v/>
      </c>
      <c r="AB73" s="15">
        <f t="shared" si="13"/>
        <v>9.5</v>
      </c>
    </row>
    <row r="74" spans="1:28" s="134" customFormat="1" ht="195" x14ac:dyDescent="0.15">
      <c r="A74" s="96" t="s">
        <v>381</v>
      </c>
      <c r="B74" s="96" t="s">
        <v>1193</v>
      </c>
      <c r="C74" s="96" t="s">
        <v>74</v>
      </c>
      <c r="D74" s="20" t="s">
        <v>22</v>
      </c>
      <c r="E74" s="20" t="s">
        <v>23</v>
      </c>
      <c r="F74" s="20">
        <v>28606191</v>
      </c>
      <c r="G74" s="136" t="s">
        <v>385</v>
      </c>
      <c r="H74" s="122" t="s">
        <v>413</v>
      </c>
      <c r="I74" s="38" t="s">
        <v>414</v>
      </c>
      <c r="J74" s="122" t="s">
        <v>1183</v>
      </c>
      <c r="K74" s="38">
        <v>4</v>
      </c>
      <c r="L74" s="122" t="s">
        <v>1183</v>
      </c>
      <c r="M74" s="38">
        <v>5</v>
      </c>
      <c r="N74" s="125"/>
      <c r="O74" s="125"/>
      <c r="P74" s="122" t="s">
        <v>1183</v>
      </c>
      <c r="Q74" s="38">
        <v>4</v>
      </c>
      <c r="R74" s="122" t="s">
        <v>1194</v>
      </c>
      <c r="S74" s="136"/>
      <c r="T74" s="14">
        <f t="shared" si="6"/>
        <v>18</v>
      </c>
      <c r="U74" s="12">
        <f t="shared" si="7"/>
        <v>13</v>
      </c>
      <c r="V74" s="126">
        <f t="shared" si="8"/>
        <v>15.5</v>
      </c>
      <c r="W74" s="114">
        <f t="shared" si="9"/>
        <v>5</v>
      </c>
      <c r="X74" s="15"/>
      <c r="Y74" s="15" t="str">
        <f t="shared" si="10"/>
        <v/>
      </c>
      <c r="Z74" s="15" t="str">
        <f t="shared" si="11"/>
        <v/>
      </c>
      <c r="AA74" s="15" t="str">
        <f t="shared" si="12"/>
        <v/>
      </c>
      <c r="AB74" s="15">
        <f t="shared" si="13"/>
        <v>15.5</v>
      </c>
    </row>
    <row r="75" spans="1:28" s="134" customFormat="1" ht="255" x14ac:dyDescent="0.15">
      <c r="A75" s="92" t="s">
        <v>1054</v>
      </c>
      <c r="B75" s="92" t="s">
        <v>1579</v>
      </c>
      <c r="C75" s="92" t="s">
        <v>338</v>
      </c>
      <c r="D75" s="4" t="s">
        <v>30</v>
      </c>
      <c r="E75" s="4" t="s">
        <v>64</v>
      </c>
      <c r="F75" s="4">
        <v>28559070</v>
      </c>
      <c r="G75" s="4" t="s">
        <v>210</v>
      </c>
      <c r="H75" s="14" t="s">
        <v>211</v>
      </c>
      <c r="I75" s="12" t="s">
        <v>212</v>
      </c>
      <c r="J75" s="40"/>
      <c r="K75" s="40"/>
      <c r="L75" s="14">
        <v>3</v>
      </c>
      <c r="M75" s="12">
        <v>4</v>
      </c>
      <c r="N75" s="14">
        <v>3</v>
      </c>
      <c r="O75" s="12">
        <v>3</v>
      </c>
      <c r="P75" s="14">
        <v>3</v>
      </c>
      <c r="Q75" s="12">
        <v>3</v>
      </c>
      <c r="R75" s="14">
        <v>1</v>
      </c>
      <c r="S75" s="12">
        <v>2</v>
      </c>
      <c r="T75" s="14">
        <f t="shared" si="6"/>
        <v>10</v>
      </c>
      <c r="U75" s="12">
        <f t="shared" si="7"/>
        <v>12</v>
      </c>
      <c r="V75" s="126">
        <f t="shared" si="8"/>
        <v>11</v>
      </c>
      <c r="W75" s="114">
        <f t="shared" si="9"/>
        <v>2</v>
      </c>
      <c r="X75" s="15"/>
      <c r="Y75" s="15" t="str">
        <f t="shared" si="10"/>
        <v/>
      </c>
      <c r="Z75" s="15" t="str">
        <f t="shared" si="11"/>
        <v/>
      </c>
      <c r="AA75" s="15" t="str">
        <f t="shared" si="12"/>
        <v/>
      </c>
      <c r="AB75" s="15">
        <f t="shared" si="13"/>
        <v>11</v>
      </c>
    </row>
    <row r="76" spans="1:28" s="134" customFormat="1" ht="409.6" x14ac:dyDescent="0.15">
      <c r="A76" s="92" t="s">
        <v>733</v>
      </c>
      <c r="B76" s="92" t="s">
        <v>734</v>
      </c>
      <c r="C76" s="92" t="s">
        <v>692</v>
      </c>
      <c r="D76" s="4" t="s">
        <v>30</v>
      </c>
      <c r="E76" s="4" t="s">
        <v>23</v>
      </c>
      <c r="F76" s="4">
        <v>28843578</v>
      </c>
      <c r="G76" s="15" t="s">
        <v>702</v>
      </c>
      <c r="H76" s="50" t="s">
        <v>703</v>
      </c>
      <c r="I76" s="38" t="s">
        <v>704</v>
      </c>
      <c r="J76" s="15"/>
      <c r="K76" s="53"/>
      <c r="L76" s="103">
        <v>3</v>
      </c>
      <c r="M76" s="38">
        <v>4</v>
      </c>
      <c r="N76" s="103">
        <v>0</v>
      </c>
      <c r="O76" s="38">
        <v>4</v>
      </c>
      <c r="P76" s="103">
        <v>5</v>
      </c>
      <c r="Q76" s="38">
        <v>5</v>
      </c>
      <c r="R76" s="103">
        <v>4</v>
      </c>
      <c r="S76" s="38">
        <v>3</v>
      </c>
      <c r="T76" s="14">
        <f t="shared" si="6"/>
        <v>12</v>
      </c>
      <c r="U76" s="12">
        <f t="shared" si="7"/>
        <v>16</v>
      </c>
      <c r="V76" s="126">
        <f t="shared" si="8"/>
        <v>14</v>
      </c>
      <c r="W76" s="114">
        <f t="shared" si="9"/>
        <v>4</v>
      </c>
      <c r="X76" s="15"/>
      <c r="Y76" s="15" t="str">
        <f t="shared" si="10"/>
        <v/>
      </c>
      <c r="Z76" s="15" t="str">
        <f t="shared" si="11"/>
        <v/>
      </c>
      <c r="AA76" s="15" t="str">
        <f t="shared" si="12"/>
        <v/>
      </c>
      <c r="AB76" s="15">
        <f t="shared" si="13"/>
        <v>14</v>
      </c>
    </row>
  </sheetData>
  <conditionalFormatting sqref="F34">
    <cfRule type="duplicateValues" dxfId="128" priority="129" stopIfTrue="1"/>
  </conditionalFormatting>
  <conditionalFormatting sqref="A34">
    <cfRule type="duplicateValues" dxfId="127" priority="128" stopIfTrue="1"/>
  </conditionalFormatting>
  <conditionalFormatting sqref="B34">
    <cfRule type="duplicateValues" dxfId="126" priority="127" stopIfTrue="1"/>
  </conditionalFormatting>
  <conditionalFormatting sqref="F35">
    <cfRule type="duplicateValues" dxfId="125" priority="126" stopIfTrue="1"/>
  </conditionalFormatting>
  <conditionalFormatting sqref="A35">
    <cfRule type="duplicateValues" dxfId="124" priority="125" stopIfTrue="1"/>
  </conditionalFormatting>
  <conditionalFormatting sqref="B35">
    <cfRule type="duplicateValues" dxfId="123" priority="124" stopIfTrue="1"/>
  </conditionalFormatting>
  <conditionalFormatting sqref="F36">
    <cfRule type="duplicateValues" dxfId="122" priority="123" stopIfTrue="1"/>
  </conditionalFormatting>
  <conditionalFormatting sqref="A36">
    <cfRule type="duplicateValues" dxfId="121" priority="122" stopIfTrue="1"/>
  </conditionalFormatting>
  <conditionalFormatting sqref="B36">
    <cfRule type="duplicateValues" dxfId="120" priority="121" stopIfTrue="1"/>
  </conditionalFormatting>
  <conditionalFormatting sqref="F37">
    <cfRule type="duplicateValues" dxfId="119" priority="120" stopIfTrue="1"/>
  </conditionalFormatting>
  <conditionalFormatting sqref="A37">
    <cfRule type="duplicateValues" dxfId="118" priority="119" stopIfTrue="1"/>
  </conditionalFormatting>
  <conditionalFormatting sqref="B37">
    <cfRule type="duplicateValues" dxfId="117" priority="118" stopIfTrue="1"/>
  </conditionalFormatting>
  <conditionalFormatting sqref="F38">
    <cfRule type="duplicateValues" dxfId="116" priority="117" stopIfTrue="1"/>
  </conditionalFormatting>
  <conditionalFormatting sqref="A38">
    <cfRule type="duplicateValues" dxfId="115" priority="116" stopIfTrue="1"/>
  </conditionalFormatting>
  <conditionalFormatting sqref="B38">
    <cfRule type="duplicateValues" dxfId="114" priority="115" stopIfTrue="1"/>
  </conditionalFormatting>
  <conditionalFormatting sqref="F39">
    <cfRule type="duplicateValues" dxfId="113" priority="114" stopIfTrue="1"/>
  </conditionalFormatting>
  <conditionalFormatting sqref="A39">
    <cfRule type="duplicateValues" dxfId="112" priority="113" stopIfTrue="1"/>
  </conditionalFormatting>
  <conditionalFormatting sqref="B39">
    <cfRule type="duplicateValues" dxfId="111" priority="112" stopIfTrue="1"/>
  </conditionalFormatting>
  <conditionalFormatting sqref="F40">
    <cfRule type="duplicateValues" dxfId="110" priority="111" stopIfTrue="1"/>
  </conditionalFormatting>
  <conditionalFormatting sqref="A40">
    <cfRule type="duplicateValues" dxfId="109" priority="110" stopIfTrue="1"/>
  </conditionalFormatting>
  <conditionalFormatting sqref="B40">
    <cfRule type="duplicateValues" dxfId="108" priority="109" stopIfTrue="1"/>
  </conditionalFormatting>
  <conditionalFormatting sqref="F41">
    <cfRule type="duplicateValues" dxfId="107" priority="108" stopIfTrue="1"/>
  </conditionalFormatting>
  <conditionalFormatting sqref="A41">
    <cfRule type="duplicateValues" dxfId="106" priority="107" stopIfTrue="1"/>
  </conditionalFormatting>
  <conditionalFormatting sqref="B41">
    <cfRule type="duplicateValues" dxfId="105" priority="106" stopIfTrue="1"/>
  </conditionalFormatting>
  <conditionalFormatting sqref="F42">
    <cfRule type="duplicateValues" dxfId="104" priority="105" stopIfTrue="1"/>
  </conditionalFormatting>
  <conditionalFormatting sqref="A42">
    <cfRule type="duplicateValues" dxfId="103" priority="104" stopIfTrue="1"/>
  </conditionalFormatting>
  <conditionalFormatting sqref="B42">
    <cfRule type="duplicateValues" dxfId="102" priority="103" stopIfTrue="1"/>
  </conditionalFormatting>
  <conditionalFormatting sqref="F43">
    <cfRule type="duplicateValues" dxfId="101" priority="102" stopIfTrue="1"/>
  </conditionalFormatting>
  <conditionalFormatting sqref="A43">
    <cfRule type="duplicateValues" dxfId="100" priority="101" stopIfTrue="1"/>
  </conditionalFormatting>
  <conditionalFormatting sqref="B43">
    <cfRule type="duplicateValues" dxfId="99" priority="100" stopIfTrue="1"/>
  </conditionalFormatting>
  <conditionalFormatting sqref="F44">
    <cfRule type="duplicateValues" dxfId="98" priority="99" stopIfTrue="1"/>
  </conditionalFormatting>
  <conditionalFormatting sqref="A44">
    <cfRule type="duplicateValues" dxfId="97" priority="98" stopIfTrue="1"/>
  </conditionalFormatting>
  <conditionalFormatting sqref="B44">
    <cfRule type="duplicateValues" dxfId="96" priority="97" stopIfTrue="1"/>
  </conditionalFormatting>
  <conditionalFormatting sqref="F45">
    <cfRule type="duplicateValues" dxfId="95" priority="96" stopIfTrue="1"/>
  </conditionalFormatting>
  <conditionalFormatting sqref="A45">
    <cfRule type="duplicateValues" dxfId="94" priority="95" stopIfTrue="1"/>
  </conditionalFormatting>
  <conditionalFormatting sqref="B45">
    <cfRule type="duplicateValues" dxfId="93" priority="94" stopIfTrue="1"/>
  </conditionalFormatting>
  <conditionalFormatting sqref="F46">
    <cfRule type="duplicateValues" dxfId="92" priority="93" stopIfTrue="1"/>
  </conditionalFormatting>
  <conditionalFormatting sqref="A46">
    <cfRule type="duplicateValues" dxfId="91" priority="92" stopIfTrue="1"/>
  </conditionalFormatting>
  <conditionalFormatting sqref="B46">
    <cfRule type="duplicateValues" dxfId="90" priority="91" stopIfTrue="1"/>
  </conditionalFormatting>
  <conditionalFormatting sqref="F47">
    <cfRule type="duplicateValues" dxfId="89" priority="90" stopIfTrue="1"/>
  </conditionalFormatting>
  <conditionalFormatting sqref="A47">
    <cfRule type="duplicateValues" dxfId="88" priority="89" stopIfTrue="1"/>
  </conditionalFormatting>
  <conditionalFormatting sqref="B47">
    <cfRule type="duplicateValues" dxfId="87" priority="88" stopIfTrue="1"/>
  </conditionalFormatting>
  <conditionalFormatting sqref="F48">
    <cfRule type="duplicateValues" dxfId="86" priority="87" stopIfTrue="1"/>
  </conditionalFormatting>
  <conditionalFormatting sqref="A48">
    <cfRule type="duplicateValues" dxfId="85" priority="86" stopIfTrue="1"/>
  </conditionalFormatting>
  <conditionalFormatting sqref="B48">
    <cfRule type="duplicateValues" dxfId="84" priority="85" stopIfTrue="1"/>
  </conditionalFormatting>
  <conditionalFormatting sqref="F49">
    <cfRule type="duplicateValues" dxfId="83" priority="84" stopIfTrue="1"/>
  </conditionalFormatting>
  <conditionalFormatting sqref="A49">
    <cfRule type="duplicateValues" dxfId="82" priority="83" stopIfTrue="1"/>
  </conditionalFormatting>
  <conditionalFormatting sqref="B49">
    <cfRule type="duplicateValues" dxfId="81" priority="82" stopIfTrue="1"/>
  </conditionalFormatting>
  <conditionalFormatting sqref="F50">
    <cfRule type="duplicateValues" dxfId="80" priority="81" stopIfTrue="1"/>
  </conditionalFormatting>
  <conditionalFormatting sqref="A50">
    <cfRule type="duplicateValues" dxfId="79" priority="80" stopIfTrue="1"/>
  </conditionalFormatting>
  <conditionalFormatting sqref="B50">
    <cfRule type="duplicateValues" dxfId="78" priority="79" stopIfTrue="1"/>
  </conditionalFormatting>
  <conditionalFormatting sqref="F51">
    <cfRule type="duplicateValues" dxfId="77" priority="78" stopIfTrue="1"/>
  </conditionalFormatting>
  <conditionalFormatting sqref="A51">
    <cfRule type="duplicateValues" dxfId="76" priority="77" stopIfTrue="1"/>
  </conditionalFormatting>
  <conditionalFormatting sqref="B51">
    <cfRule type="duplicateValues" dxfId="75" priority="76" stopIfTrue="1"/>
  </conditionalFormatting>
  <conditionalFormatting sqref="F52">
    <cfRule type="duplicateValues" dxfId="74" priority="75" stopIfTrue="1"/>
  </conditionalFormatting>
  <conditionalFormatting sqref="A52">
    <cfRule type="duplicateValues" dxfId="73" priority="74" stopIfTrue="1"/>
  </conditionalFormatting>
  <conditionalFormatting sqref="B52">
    <cfRule type="duplicateValues" dxfId="72" priority="73" stopIfTrue="1"/>
  </conditionalFormatting>
  <conditionalFormatting sqref="F53">
    <cfRule type="duplicateValues" dxfId="71" priority="72" stopIfTrue="1"/>
  </conditionalFormatting>
  <conditionalFormatting sqref="A53">
    <cfRule type="duplicateValues" dxfId="70" priority="71" stopIfTrue="1"/>
  </conditionalFormatting>
  <conditionalFormatting sqref="B53">
    <cfRule type="duplicateValues" dxfId="69" priority="70" stopIfTrue="1"/>
  </conditionalFormatting>
  <conditionalFormatting sqref="F54">
    <cfRule type="duplicateValues" dxfId="68" priority="69" stopIfTrue="1"/>
  </conditionalFormatting>
  <conditionalFormatting sqref="A54">
    <cfRule type="duplicateValues" dxfId="67" priority="68" stopIfTrue="1"/>
  </conditionalFormatting>
  <conditionalFormatting sqref="B54">
    <cfRule type="duplicateValues" dxfId="66" priority="67" stopIfTrue="1"/>
  </conditionalFormatting>
  <conditionalFormatting sqref="F55">
    <cfRule type="duplicateValues" dxfId="65" priority="66" stopIfTrue="1"/>
  </conditionalFormatting>
  <conditionalFormatting sqref="A55">
    <cfRule type="duplicateValues" dxfId="64" priority="65" stopIfTrue="1"/>
  </conditionalFormatting>
  <conditionalFormatting sqref="B55">
    <cfRule type="duplicateValues" dxfId="63" priority="64" stopIfTrue="1"/>
  </conditionalFormatting>
  <conditionalFormatting sqref="F56">
    <cfRule type="duplicateValues" dxfId="62" priority="63" stopIfTrue="1"/>
  </conditionalFormatting>
  <conditionalFormatting sqref="A56">
    <cfRule type="duplicateValues" dxfId="61" priority="62" stopIfTrue="1"/>
  </conditionalFormatting>
  <conditionalFormatting sqref="B56">
    <cfRule type="duplicateValues" dxfId="60" priority="61" stopIfTrue="1"/>
  </conditionalFormatting>
  <conditionalFormatting sqref="F57">
    <cfRule type="duplicateValues" dxfId="59" priority="60" stopIfTrue="1"/>
  </conditionalFormatting>
  <conditionalFormatting sqref="A57">
    <cfRule type="duplicateValues" dxfId="58" priority="59" stopIfTrue="1"/>
  </conditionalFormatting>
  <conditionalFormatting sqref="B57">
    <cfRule type="duplicateValues" dxfId="57" priority="58" stopIfTrue="1"/>
  </conditionalFormatting>
  <conditionalFormatting sqref="F58">
    <cfRule type="duplicateValues" dxfId="56" priority="57" stopIfTrue="1"/>
  </conditionalFormatting>
  <conditionalFormatting sqref="A58">
    <cfRule type="duplicateValues" dxfId="55" priority="56" stopIfTrue="1"/>
  </conditionalFormatting>
  <conditionalFormatting sqref="B58">
    <cfRule type="duplicateValues" dxfId="54" priority="55" stopIfTrue="1"/>
  </conditionalFormatting>
  <conditionalFormatting sqref="F59">
    <cfRule type="duplicateValues" dxfId="53" priority="54" stopIfTrue="1"/>
  </conditionalFormatting>
  <conditionalFormatting sqref="A59">
    <cfRule type="duplicateValues" dxfId="52" priority="53" stopIfTrue="1"/>
  </conditionalFormatting>
  <conditionalFormatting sqref="B59">
    <cfRule type="duplicateValues" dxfId="51" priority="52" stopIfTrue="1"/>
  </conditionalFormatting>
  <conditionalFormatting sqref="F60">
    <cfRule type="duplicateValues" dxfId="50" priority="51" stopIfTrue="1"/>
  </conditionalFormatting>
  <conditionalFormatting sqref="A60">
    <cfRule type="duplicateValues" dxfId="49" priority="50" stopIfTrue="1"/>
  </conditionalFormatting>
  <conditionalFormatting sqref="B60">
    <cfRule type="duplicateValues" dxfId="48" priority="49" stopIfTrue="1"/>
  </conditionalFormatting>
  <conditionalFormatting sqref="F61">
    <cfRule type="duplicateValues" dxfId="47" priority="48" stopIfTrue="1"/>
  </conditionalFormatting>
  <conditionalFormatting sqref="A61">
    <cfRule type="duplicateValues" dxfId="46" priority="47" stopIfTrue="1"/>
  </conditionalFormatting>
  <conditionalFormatting sqref="B61">
    <cfRule type="duplicateValues" dxfId="45" priority="46" stopIfTrue="1"/>
  </conditionalFormatting>
  <conditionalFormatting sqref="F62">
    <cfRule type="duplicateValues" dxfId="44" priority="45" stopIfTrue="1"/>
  </conditionalFormatting>
  <conditionalFormatting sqref="A62">
    <cfRule type="duplicateValues" dxfId="43" priority="44" stopIfTrue="1"/>
  </conditionalFormatting>
  <conditionalFormatting sqref="B62">
    <cfRule type="duplicateValues" dxfId="42" priority="43" stopIfTrue="1"/>
  </conditionalFormatting>
  <conditionalFormatting sqref="F63">
    <cfRule type="duplicateValues" dxfId="41" priority="42" stopIfTrue="1"/>
  </conditionalFormatting>
  <conditionalFormatting sqref="A63">
    <cfRule type="duplicateValues" dxfId="40" priority="41" stopIfTrue="1"/>
  </conditionalFormatting>
  <conditionalFormatting sqref="B63">
    <cfRule type="duplicateValues" dxfId="39" priority="40" stopIfTrue="1"/>
  </conditionalFormatting>
  <conditionalFormatting sqref="F64">
    <cfRule type="duplicateValues" dxfId="38" priority="39" stopIfTrue="1"/>
  </conditionalFormatting>
  <conditionalFormatting sqref="A64">
    <cfRule type="duplicateValues" dxfId="37" priority="38" stopIfTrue="1"/>
  </conditionalFormatting>
  <conditionalFormatting sqref="B64">
    <cfRule type="duplicateValues" dxfId="36" priority="37" stopIfTrue="1"/>
  </conditionalFormatting>
  <conditionalFormatting sqref="F65">
    <cfRule type="duplicateValues" dxfId="35" priority="36" stopIfTrue="1"/>
  </conditionalFormatting>
  <conditionalFormatting sqref="A65">
    <cfRule type="duplicateValues" dxfId="34" priority="35" stopIfTrue="1"/>
  </conditionalFormatting>
  <conditionalFormatting sqref="B65">
    <cfRule type="duplicateValues" dxfId="33" priority="34" stopIfTrue="1"/>
  </conditionalFormatting>
  <conditionalFormatting sqref="F66">
    <cfRule type="duplicateValues" dxfId="32" priority="33" stopIfTrue="1"/>
  </conditionalFormatting>
  <conditionalFormatting sqref="A66">
    <cfRule type="duplicateValues" dxfId="31" priority="32" stopIfTrue="1"/>
  </conditionalFormatting>
  <conditionalFormatting sqref="B66">
    <cfRule type="duplicateValues" dxfId="30" priority="31" stopIfTrue="1"/>
  </conditionalFormatting>
  <conditionalFormatting sqref="F67">
    <cfRule type="duplicateValues" dxfId="29" priority="30" stopIfTrue="1"/>
  </conditionalFormatting>
  <conditionalFormatting sqref="A67">
    <cfRule type="duplicateValues" dxfId="28" priority="29" stopIfTrue="1"/>
  </conditionalFormatting>
  <conditionalFormatting sqref="B67">
    <cfRule type="duplicateValues" dxfId="27" priority="28" stopIfTrue="1"/>
  </conditionalFormatting>
  <conditionalFormatting sqref="F68">
    <cfRule type="duplicateValues" dxfId="26" priority="27" stopIfTrue="1"/>
  </conditionalFormatting>
  <conditionalFormatting sqref="A68">
    <cfRule type="duplicateValues" dxfId="25" priority="26" stopIfTrue="1"/>
  </conditionalFormatting>
  <conditionalFormatting sqref="B68">
    <cfRule type="duplicateValues" dxfId="24" priority="25" stopIfTrue="1"/>
  </conditionalFormatting>
  <conditionalFormatting sqref="F69">
    <cfRule type="duplicateValues" dxfId="23" priority="24" stopIfTrue="1"/>
  </conditionalFormatting>
  <conditionalFormatting sqref="A69">
    <cfRule type="duplicateValues" dxfId="22" priority="23" stopIfTrue="1"/>
  </conditionalFormatting>
  <conditionalFormatting sqref="B69">
    <cfRule type="duplicateValues" dxfId="21" priority="22" stopIfTrue="1"/>
  </conditionalFormatting>
  <conditionalFormatting sqref="F70">
    <cfRule type="duplicateValues" dxfId="20" priority="21" stopIfTrue="1"/>
  </conditionalFormatting>
  <conditionalFormatting sqref="A70">
    <cfRule type="duplicateValues" dxfId="19" priority="20" stopIfTrue="1"/>
  </conditionalFormatting>
  <conditionalFormatting sqref="B70">
    <cfRule type="duplicateValues" dxfId="18" priority="19" stopIfTrue="1"/>
  </conditionalFormatting>
  <conditionalFormatting sqref="F71">
    <cfRule type="duplicateValues" dxfId="17" priority="18" stopIfTrue="1"/>
  </conditionalFormatting>
  <conditionalFormatting sqref="A71">
    <cfRule type="duplicateValues" dxfId="16" priority="17" stopIfTrue="1"/>
  </conditionalFormatting>
  <conditionalFormatting sqref="B71">
    <cfRule type="duplicateValues" dxfId="15" priority="16" stopIfTrue="1"/>
  </conditionalFormatting>
  <conditionalFormatting sqref="F72">
    <cfRule type="duplicateValues" dxfId="14" priority="15" stopIfTrue="1"/>
  </conditionalFormatting>
  <conditionalFormatting sqref="A72">
    <cfRule type="duplicateValues" dxfId="13" priority="14" stopIfTrue="1"/>
  </conditionalFormatting>
  <conditionalFormatting sqref="B72">
    <cfRule type="duplicateValues" dxfId="12" priority="13" stopIfTrue="1"/>
  </conditionalFormatting>
  <conditionalFormatting sqref="F73">
    <cfRule type="duplicateValues" dxfId="11" priority="12" stopIfTrue="1"/>
  </conditionalFormatting>
  <conditionalFormatting sqref="A73">
    <cfRule type="duplicateValues" dxfId="10" priority="11" stopIfTrue="1"/>
  </conditionalFormatting>
  <conditionalFormatting sqref="B73">
    <cfRule type="duplicateValues" dxfId="9" priority="10" stopIfTrue="1"/>
  </conditionalFormatting>
  <conditionalFormatting sqref="F74">
    <cfRule type="duplicateValues" dxfId="8" priority="9" stopIfTrue="1"/>
  </conditionalFormatting>
  <conditionalFormatting sqref="A74">
    <cfRule type="duplicateValues" dxfId="7" priority="8" stopIfTrue="1"/>
  </conditionalFormatting>
  <conditionalFormatting sqref="B74">
    <cfRule type="duplicateValues" dxfId="6" priority="7" stopIfTrue="1"/>
  </conditionalFormatting>
  <conditionalFormatting sqref="F75">
    <cfRule type="duplicateValues" dxfId="5" priority="6" stopIfTrue="1"/>
  </conditionalFormatting>
  <conditionalFormatting sqref="A75">
    <cfRule type="duplicateValues" dxfId="4" priority="5" stopIfTrue="1"/>
  </conditionalFormatting>
  <conditionalFormatting sqref="B75">
    <cfRule type="duplicateValues" dxfId="3" priority="4" stopIfTrue="1"/>
  </conditionalFormatting>
  <conditionalFormatting sqref="F76">
    <cfRule type="duplicateValues" dxfId="2" priority="3" stopIfTrue="1"/>
  </conditionalFormatting>
  <conditionalFormatting sqref="A76">
    <cfRule type="duplicateValues" dxfId="1" priority="2" stopIfTrue="1"/>
  </conditionalFormatting>
  <conditionalFormatting sqref="B76">
    <cfRule type="duplicateValues" dxfId="0" priority="1"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Scoring</vt:lpstr>
      <vt:lpstr>Duplicates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Lippert</dc:creator>
  <cp:lastModifiedBy>Microsoft Office User</cp:lastModifiedBy>
  <dcterms:created xsi:type="dcterms:W3CDTF">2009-03-06T16:45:25Z</dcterms:created>
  <dcterms:modified xsi:type="dcterms:W3CDTF">2020-08-25T14:52:59Z</dcterms:modified>
</cp:coreProperties>
</file>